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9040" windowHeight="15225" tabRatio="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Лист1!$5:$6</definedName>
    <definedName name="_xlnm.Print_Area" localSheetId="0">Лист1!$A$1:$M$64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0" i="1"/>
  <c r="J29"/>
  <c r="K29" s="1"/>
  <c r="I29"/>
  <c r="J10"/>
  <c r="I33" l="1"/>
  <c r="K28" l="1"/>
  <c r="J33" l="1"/>
  <c r="J42"/>
  <c r="J24"/>
  <c r="K53"/>
  <c r="K54"/>
  <c r="K55"/>
  <c r="K56"/>
  <c r="K61" l="1"/>
  <c r="K60"/>
  <c r="K36" l="1"/>
  <c r="K37"/>
  <c r="K38"/>
  <c r="J34"/>
  <c r="J35"/>
  <c r="I42"/>
  <c r="K62"/>
  <c r="K46"/>
  <c r="K49"/>
  <c r="K50"/>
  <c r="K51"/>
  <c r="K57"/>
  <c r="K58"/>
  <c r="K59"/>
  <c r="K47"/>
  <c r="K48"/>
  <c r="K44"/>
  <c r="K45"/>
  <c r="K43"/>
  <c r="J9" l="1"/>
  <c r="J32"/>
  <c r="K42"/>
  <c r="J8"/>
  <c r="I24"/>
  <c r="K10"/>
  <c r="I8"/>
  <c r="I34"/>
  <c r="K34" s="1"/>
  <c r="I35"/>
  <c r="K35" s="1"/>
  <c r="I9" l="1"/>
  <c r="J7"/>
  <c r="K33"/>
  <c r="I32"/>
  <c r="K24" l="1"/>
  <c r="K32"/>
  <c r="I7"/>
  <c r="K8"/>
  <c r="K7" l="1"/>
  <c r="K9" l="1"/>
</calcChain>
</file>

<file path=xl/sharedStrings.xml><?xml version="1.0" encoding="utf-8"?>
<sst xmlns="http://schemas.openxmlformats.org/spreadsheetml/2006/main" count="368" uniqueCount="196">
  <si>
    <t xml:space="preserve">                                                                                                                             </t>
  </si>
  <si>
    <t>№ п/п</t>
  </si>
  <si>
    <t>Наименование государственной программы, подпрограммы,  отдельного мероприятия, проекта, мероприятия</t>
  </si>
  <si>
    <t xml:space="preserve">Ответственный исполнитель, соисполнитель, участник                                                                                        </t>
  </si>
  <si>
    <t>Плановый срок</t>
  </si>
  <si>
    <t>Фактический срок</t>
  </si>
  <si>
    <t>Источник финансирования</t>
  </si>
  <si>
    <t>Отношение фактических расходов к оценке расходов 
(в %)</t>
  </si>
  <si>
    <t xml:space="preserve">Результат реализации мероприятия государственной программы </t>
  </si>
  <si>
    <t xml:space="preserve">начало реализации </t>
  </si>
  <si>
    <t>окончание реализации</t>
  </si>
  <si>
    <t>(краткое описание)3)</t>
  </si>
  <si>
    <t xml:space="preserve">Государственная программа Кировской области «Информационное общество» </t>
  </si>
  <si>
    <t>всего</t>
  </si>
  <si>
    <t>федеральный бюджет</t>
  </si>
  <si>
    <t>областной бюджет</t>
  </si>
  <si>
    <t>Региональный проект «Создание цифровой ин-фраструктуры передачи данных для органов исполнительной власти, социально-значимых учреждений и домохозяйств Кировской области»</t>
  </si>
  <si>
    <t>Финансирование не предусмотрено</t>
  </si>
  <si>
    <t>Х</t>
  </si>
  <si>
    <t>1.1</t>
  </si>
  <si>
    <t>1.2</t>
  </si>
  <si>
    <t>2.</t>
  </si>
  <si>
    <t>Региональный проект  «Обеспечение информационной безопасности в Кировской области при передаче, обработке и хранении данных, гарантирующей защиту интересов личности, бизнеса и государства»</t>
  </si>
  <si>
    <t>2.1.</t>
  </si>
  <si>
    <t>2.2.</t>
  </si>
  <si>
    <t>3.</t>
  </si>
  <si>
    <t>3.1.</t>
  </si>
  <si>
    <t>3.2.</t>
  </si>
  <si>
    <t>3.3.</t>
  </si>
  <si>
    <t>3.4</t>
  </si>
  <si>
    <t>3.5.</t>
  </si>
  <si>
    <t>3.6.</t>
  </si>
  <si>
    <t>4.</t>
  </si>
  <si>
    <t>Региональный проект  «Повышение эффективного государственного управления на основе использования передовых цифровых технологий в Кировской области»</t>
  </si>
  <si>
    <t>4.1.</t>
  </si>
  <si>
    <t>4.4.</t>
  </si>
  <si>
    <t>Финансирование не требуется</t>
  </si>
  <si>
    <t>5.2.</t>
  </si>
  <si>
    <t>6.</t>
  </si>
  <si>
    <t>Финансирование  не требуется</t>
  </si>
  <si>
    <t>6.1.</t>
  </si>
  <si>
    <t>7.2.</t>
  </si>
  <si>
    <t>Модернизация технических и технологических информационных систем обеспечения деятельности Губернатора Кировской области, Правительства Кировской области</t>
  </si>
  <si>
    <t>Осуществление расширенной технической поддержки программного обеспечения комплекса средств криптографической защиты информации VipNet</t>
  </si>
  <si>
    <t>Статус выполнения мероприятия</t>
  </si>
  <si>
    <t xml:space="preserve"> Х</t>
  </si>
  <si>
    <t>и.о. министра информационных технологий и связи Кировской области
Сухих А.В.</t>
  </si>
  <si>
    <t>4.3.</t>
  </si>
  <si>
    <t xml:space="preserve">и.о. министра информационных технологий и связи Кировской области 
Сухих А.В.
</t>
  </si>
  <si>
    <t>Справочно: налоговый расход, консолидирован-ный бюджет</t>
  </si>
  <si>
    <t>директор КОГАУ "МФЦ" Швецова Н.В</t>
  </si>
  <si>
    <t>Региональный проект «Поддержка комплексной системы финансирования проектов по разработке цифровых технологий в Кировской области"</t>
  </si>
  <si>
    <t>Предоставление налоговых льгот в соответствии с законодательством Кировской области</t>
  </si>
  <si>
    <t>Содействие в подключении к сети "Интернет" социально значимых объектов, в том числе фельдшерско-акушерских пунктов, государственных и муниципальных образовательных организаций, пожарных частей (постов), территориальных органов Федеральной службы войск национальной гвардии Российской Федерации, расположенных на территории Кировской области</t>
  </si>
  <si>
    <t>Содействие в подключении к сети "Интернет" органов государственной власти Кировской области и органов местного самоуправления муниципальных образований Кировской области</t>
  </si>
  <si>
    <t xml:space="preserve">и.о. министра информационных технологий и связи Кировской области Сухих А.В.,
начальник отдела информационной безопасности министерства информационных технологий и связи Кировской области Попов А.В.,
директор КОГБУ "Центр стратегического развития информационных ресурсов и систем управления" (далее - КОГБУ "ЦСР") Селезнев А.Н.
</t>
  </si>
  <si>
    <t>Обеспечение использования отечественных разработок и технологий при передаче, обработке и хранении данных в органах исполнительной власти Кировской области и органах местного самоуправления муниципальных образований Кировской области</t>
  </si>
  <si>
    <t>Организация взаимодействия с Национальным координационным центром по компьютерным инцидентам (далее - НКЦКИ) органов исполнительной власти Кировской области, подведомственных им учреждений, имеющих объекты критической информационной инфраструктуры (далее - КИИ)</t>
  </si>
  <si>
    <t xml:space="preserve">заместитель министра, начальник отдела отраслевой информатизации министерства информационных технологий и связи Кировской области Алексеев Д.А.
</t>
  </si>
  <si>
    <t>заместитель министра, начальник отдела отраслевой информатизации министерства информационных технологий и связи Кировской области Алексеев Д.А.</t>
  </si>
  <si>
    <t>Доведение информации о конкурсе проектов по разработке, применению и коммерциализации СЦТ со стороны Фонда содействия развитию малых форм предприятий в научно-технической сфере до заинтересованных субъектов малого и среднего предпринимательства</t>
  </si>
  <si>
    <t>Содействие в доведении информации о грантовом конкурсе до заинтересованных компаний, обладающих технологическими решениями высокой степени готовности для приоритетных отраслей экономики, расположенных на территории Кировской области</t>
  </si>
  <si>
    <t>Организация первой очереди отбора региональных проектов внедрения отечественных продуктов, сервисов и платформенных решений, созданных на базе СЦТ и востребованных к масштабированию в субъектах Российской Федерации, для участия проектов в федеральном отборе на получение грантов в форме субсидий</t>
  </si>
  <si>
    <t>Доведение информации о программе льготного кредитования до российских организаций, разрабатывающих и внедряющих СЦТ, продукты, сервисы и платформенные решения, зарегистрированных на территории Кировской области</t>
  </si>
  <si>
    <t>4.2.</t>
  </si>
  <si>
    <t>начальник отдела государственных услуг министерства информационных технологий и связи Кировской области Рычкова И.Н.</t>
  </si>
  <si>
    <t>директор КОГБУ "ЦСР" Селезнев А.Н.</t>
  </si>
  <si>
    <t>Отдельное мероприятие "Налоговые расходы"</t>
  </si>
  <si>
    <t>Проведение оценки эффективности налоговых расходов</t>
  </si>
  <si>
    <t>5.</t>
  </si>
  <si>
    <t>5.1</t>
  </si>
  <si>
    <t>Отдельное мероприятие "Автоматизация приоритетных видов регионального государственного контроля (надзора) в целях внедрения риск-ориентированного подхода"</t>
  </si>
  <si>
    <t>Обеспечение приобретения автоматизированных рабочих мест (далее - АРМ), в том числе переносных, и другого оборудования для штатных единиц по должностям, предусматривающим выполнение функций по контролю (надзору) для обеспечения работы в государственной информационной системе "Типовое облачное решение по автоматизации контрольно-надзорной деятельности" (далее - ТОР КНД) или ведомственной информационной системе автоматизации контрольно-надзорной деятельности (далее - ВИС КНО)</t>
  </si>
  <si>
    <t>Организация обучения администраторов настройке процессов контроля и надзора в соответствии с региональной практикой в ТОР КНД или ВИС КНО</t>
  </si>
  <si>
    <t>7.</t>
  </si>
  <si>
    <t xml:space="preserve">Региональный проект "Развитие кадрового потенциала цифровой экономики в Кировской области"
</t>
  </si>
  <si>
    <t>Проведение информационной кампании по продвижению использования гражданами, в том числе предпенсионного возраста, проживающими в Кировской области, общедоступного бесплатного онлайн-сервиса непрерывного образования, направленного на формирование ключевых компетенций цифровой экономики, по популяризации обучения по развитию компетенций цифровой экономики в рамках системы персональных цифровых сертификатов</t>
  </si>
  <si>
    <t>Содействие массовой подготовке сотрудников органов исполнительной власти Кировской области и органов местного самоуправления Кировской области цифровым компетенциям и технологиям, в том числе отбор претендентов из числа государственных и муниципальных служащих для прохождения программ повышения квалификации и профессиональной переподготовки</t>
  </si>
  <si>
    <t>7.1.</t>
  </si>
  <si>
    <t>8.</t>
  </si>
  <si>
    <t>Отдельное мероприятие "Обеспечение реализации Государственной программы"</t>
  </si>
  <si>
    <t>Обеспечение содержания министерства информационных технологий и связи Кировской области</t>
  </si>
  <si>
    <t>заместитель министра, начальник отдела отраслевой информатизации министерства информационных технологий и связи Кировской области Алексеев Д.А.,директор КОГБУ "ЦСР" Селезнев А.Н.</t>
  </si>
  <si>
    <t>8.1.</t>
  </si>
  <si>
    <t>8.2.</t>
  </si>
  <si>
    <t>Финансовое обеспечение деятельности Кировского областного государственного бюджетного учреждения "Центр стратегического развития информационных ресурсов и систем управления"</t>
  </si>
  <si>
    <t>Финансовое обеспечение деятельности КОГАУ "Многофункциональный центр предоставления государственных и муниципальных услуг" (далее - КОГАУ "МФЦ")</t>
  </si>
  <si>
    <t>директор КОГАУ "МФЦ" Швецова Н.В.</t>
  </si>
  <si>
    <t>8.3.</t>
  </si>
  <si>
    <t>8.4.</t>
  </si>
  <si>
    <t>Оказание технической поддержки АИС "КОМЭКС - Мои документы"</t>
  </si>
  <si>
    <t>8.5.</t>
  </si>
  <si>
    <t>8.6.</t>
  </si>
  <si>
    <t>Приобретение, установка, осуществление технического сопровождения и доработка (модернизация) отечественного программного обеспечения, в том числе информационных систем, серверного оборудования и др. для организации работы органов исполнительной власти Кировской области и подведомственных им организаций</t>
  </si>
  <si>
    <t>Осуществление технической поддержки геоинформационных систем</t>
  </si>
  <si>
    <t>8.7.</t>
  </si>
  <si>
    <t>8.8.</t>
  </si>
  <si>
    <t>Обеспечение приема от населения и ламинирование материалов (фотографий) в рамках реализации мероприятия мемориальной акции "Бессмертный полк"</t>
  </si>
  <si>
    <t>8.9.</t>
  </si>
  <si>
    <t>8.10.</t>
  </si>
  <si>
    <t>8.11.</t>
  </si>
  <si>
    <t>Возмещение расходов отдельным категориям граждан в рамках реализации проекта "Умный проезд"</t>
  </si>
  <si>
    <t>8.12.</t>
  </si>
  <si>
    <t>В соответствии с Порядком возмещения расходов на оплату проезда гражданам, имеющим право на бесплатный или льготный проезд в автомобильном и электрифицированном транспорте городского сообщения и автомобильном транспорте пригородного сообщения, в случае ошибочного списания полной стоимости проезда при реализации гражданином права на бесплатный или льготный проезд с использованием банковской карты, утвержденным постановлением Правительства Кировской области от 10.12.2019 № 635-П «О внедрении сервиса безналичной оплаты льготного проезда и реализации права на бесплатный проезд в автомобильном и электрифицированном транспорте городского сообщения и автомобильном транспорте пригородного сообщения с использованием банковской карты», возмещекние выплачено 2 заявителям, 1 заявителю в  возмещении  расходов было отказано.</t>
  </si>
  <si>
    <t>Количество сопровождаемых информационных систем региональной инфраструктуры электронного правительства -  13  единиц;  Количество органов исполнительной власти и подведомственных им учреждений, которым предоставляются услуги - 27 единиц;
Количество узлов защищенной сети, сопровождение и поддержание работоспособности которых необходимо для функционирования защищенной сети Региональной системы межведомственного электронного взаимодействия Кировской области - 8 единиц;
Количество выполняемых видов комплексного мониторинга территории области с использованием данных дистанционного зондирования Земли - 3 единиц;
Количество пользователей, имеющих доступ к информационным системам - 450 человек;
Количество информационных систем - 3 единиц;
Количество выданных ключей электронной подписи сотрудникам органов исполнительной власти Кировской области  и их подведомственных учреждений не менее 2816 ед.</t>
  </si>
  <si>
    <t>6.2.</t>
  </si>
  <si>
    <t>Проведено информирование по  программе льготного кредитования  организаций, разрабатывающих и внедряющих сквозные цифровые  технологии, продукты, сервисы и платформенные решения, зарегистрированных на территории Кировской области(служебная записка министерства информационных технологий и связи Кировской области от 24.08.2020 от 35044-70/06-01-л).</t>
  </si>
  <si>
    <t>Налоговые льготы предоставляются АО «Почта России» в целях сохранения и обновления зданий, сооружений и помещений, в которых размещаются отделения почтовой связи</t>
  </si>
  <si>
    <t xml:space="preserve">Приобретение вычислительного кластера и коммуникационного оборудования для РГИС "Умный лес" </t>
  </si>
  <si>
    <t>директор КОГБУ "ЦСР" 
Селезнев А.Н.</t>
  </si>
  <si>
    <t>8.13.</t>
  </si>
  <si>
    <t>Приведение лесоустроительной информации к единому формату для загрузки в РГИС "Умный лес"</t>
  </si>
  <si>
    <t>Приобретение программного обеспечения ГИС ТороL-L</t>
  </si>
  <si>
    <t xml:space="preserve">Приобретение лицензии и доработка функционала программного комплекса Геоинформационной системы Кировской области </t>
  </si>
  <si>
    <t>8.16.</t>
  </si>
  <si>
    <t>Аттестация  типовых рабочих мест МФЦ, подключаемых к сегменту государственной информационной системы «АИС МФЦ на базе КОМЭКС»</t>
  </si>
  <si>
    <t>8.17.</t>
  </si>
  <si>
    <t>8.18.</t>
  </si>
  <si>
    <t>Оганизован прием заявлений от граждан на изготовление портретов участников и ветеранов Великой Отечественной войны. Исполнителем в части  доработки макетов фотографий, печати и ламинирования портретов участников и ветеранов Великой Отечественной войны для участия в акции «Бессмертный полк» по итогам проведенных торгов определено Общество с ограниченной ответственностью «Старпринт». КОГАУ «МФЦ» организована выдача готовых портретов участников и ветеранов Великой Отечественной войны в количестве 143 штук</t>
  </si>
  <si>
    <t>30.03.2021 получен сертификат активации сервиса технической поддержки средств криптографической защиты информации VipNet, подтверждающий право на получение услуг технической поддержки средств криптографической защиты информации.</t>
  </si>
  <si>
    <t>Финансиро-вание расходов за январь -декабрь 
2021 года
(тыс.рублей)</t>
  </si>
  <si>
    <t>выполнено</t>
  </si>
  <si>
    <t>8.19.</t>
  </si>
  <si>
    <t>Отчет об исполнении плана реализации 
государственной программы Кировской области "Информационное общество"
за 2021 год</t>
  </si>
  <si>
    <t>Фактические расходы за январь-декабрь
2021 года          (тыс.рублей)</t>
  </si>
  <si>
    <t>Обеспечение разработки технического проекта  на создание ситуационного центра Губернатора Кировской области</t>
  </si>
  <si>
    <t>8.14.</t>
  </si>
  <si>
    <t>8.15.</t>
  </si>
  <si>
    <t>Обеспечение мобильными комплексами со средствами защиты информации</t>
  </si>
  <si>
    <t>Приобретение оборудования для дополнительного технического оснащения окон приема ТО МФЦ</t>
  </si>
  <si>
    <t>Проведение подготовительных работ  по строительству  многопрофильного социального центра в микрорайне Чистые Пруды города Кирова</t>
  </si>
  <si>
    <t>01.01.2021</t>
  </si>
  <si>
    <t>31.12.2021</t>
  </si>
  <si>
    <t>Выполнены работы  по приведению лесоустроительной документации  к единому формату для загрузки в РГИС "Умный лес"</t>
  </si>
  <si>
    <t>Оказаны услуги по доработке ПО Геоинформационной системы Кировской области</t>
  </si>
  <si>
    <t>Оказаны услуги по предоставлению канала связи для доступа к федеральной части СМЭВ,  по доработке интерактивных портальной формы по услуге:  "Заключение с гражданами договоров купли-продажи лесных насаждений без проведения аукциона" на ЕПГУ,  по тиражированию интеактивной портальной формы услуги "Предоставление архивных справок, архивных выписок и копий документов Архивного фонда РФ и других архивных документов, относящихся к государственной собственности Кировской области, временно хранящихся в муниципальных архивах" на ЕПГУ,  обеспечено сопровождение регионального компонента федеральной информационной системы "Единый портал государственных и муниципальных услуг", предоставление прав на использование средства анализа защищенности xSpider на 256 хостов (продление на 1 год) (для обнаружения уязвимостей на сетевых ресурсах и своевременного устранения обнаруженных уязвимостей ScanEx Image Process</t>
  </si>
  <si>
    <t>Оказаны услуги по технической поддержке ГИС Кировской области</t>
  </si>
  <si>
    <t>Обеспечение регистрации граждан в единой системе идентификации и аутентификации, в том числе заявителей, обращающихся за получением государственных и муниципальных услуг в МФЦ, органы исполнительной власти субъектов Российской Федерации и подведомственные им учреждения</t>
  </si>
  <si>
    <t>Обеспечение внедрения в Кировской области  Единого окна цифровой обратной связи (далее - ЕОЦОС), включая обращения, жалобы, в том числе по государственным услугам, функциям, сервисам, с использованием технологии изучения общественного мнения и формирования механизмов обратной связи либо обеспечение интеграции региональных решений в сфере цифровой обратной связи с ЕОЦОС</t>
  </si>
  <si>
    <t xml:space="preserve">Обеспечение использования федеральной платформы юридически значимого электронного документооборота (далее - ЮЗЭДО)  и ее сервисов в органах исполнительной власти Кировской области, их подведомственных организациях и органах местного самоуправления муниципальных образований Кировской области 
</t>
  </si>
  <si>
    <t xml:space="preserve">и.о. министра информационных технологий и связи 
Кировской области 
Сухих А.В.,
начальник отдела государственных услуг министерства информационных технологий и связи Кировской области 
Рычкова И.Н., 
главы муниципальных образований Кировской области (по согласованию)
</t>
  </si>
  <si>
    <t>и.о. министра информационных технологий и связи 
Кировской области 
Сухих А.В.,
начальник отдела государственных услуг министерства информационных технологий и связи Кировской области Рычкова И.Н.</t>
  </si>
  <si>
    <t>и.о. министра информационных технологий и связи 
Кировской области 
Сухих А.В.,
заместитель  министра, начальник отдела отраслевой информатизации министерства информационных технологий и связи Кировской области 
Алексеев Д.А.</t>
  </si>
  <si>
    <t>и.о. министра информационных технологий и связи 
Кировской области 
Сухих А.В.,
заместитель  министра, начальник отдела отраслевой информатизации министерства информационных технологий и связи Кировской области 
Алексеев Д.А., 
директор КОГБУ "ЦСР" 
Селезнев А.Н., 
главы муниципальных образований Кировской области (по согласованию)</t>
  </si>
  <si>
    <t>Обеспечение   использования  Облачной цифровой  платформы обеспечения  оказания  государственных услуг и сервисов, в том числе в электронной форме</t>
  </si>
  <si>
    <t>Оказаны услуги по предоставлению цифровых каналов в г. Кирове, доступ в сеть интернет (здание № 4 Правительства Кировской области), обеспечен доступ в информационно-телекоммуникационную сеть «Интернет» Правительства области, администрации Правительства Кировской области, а также органов исполнительной власти Кировской области и ведомственных учреждений, оказаны  услуги сервисного сопровождения КП ССТУ Правительства Кировской области, техническая поддержка CheckPoint и системы ВКС TtueConf, услуги по  продлению регистрации доменов, услуги по  выпуску SSL сертификатов безопасности. 
Приобретены: 10 коммутаторов 48портов+ 4/SFP+ для замены межэтажных коммутаторов в зданиях Правительства обалсти №№ 1 и 2, 3 источника бесперебойного питания, 18 жестких дисков для системы хранения информационных данных Правительства Кировской области, 135 аккумуляторных батарей для блоков бесперебойного питания в серверных помещениях</t>
  </si>
  <si>
    <t>Проведены кадастровые работы земельного участка для размещения объекта общественного назначения, присвоен адрес земельному участку в районе мкр.Чистые Пруды г.Кирова</t>
  </si>
  <si>
    <t>Закуплены маски, перчатки, дез.средства и прочее для профилактики новой коронавирусной инфекции в КОГАУ "МФЦ"</t>
  </si>
  <si>
    <t>Проведено информирование заинтересованных организаций Кировской области о мерах государственной поддержки компаний-лидеров по разработке продуктов, сервисов и платформенных решений на базе «сквозных» цифровых технологий (письмо от 27.09.2021 № 778-71-06). Информация опубликована на официальном сайте министерства информационных технологий и связи Кировской области https://it.kirovreg.ru/news/kak-it-kompaniyam-poluchit-podderzhku-ot-gosudarstva/).</t>
  </si>
  <si>
    <t>Информация о возможности получения меры государственной поддержки доведена до заинтересованных организаций письмом министерства информционных технологий и связи Кировской области № 625-71-06 от 10.08.2021 . Информация также выложена на официальном сайте министерства https://it.kirovreg.ru/news/obyavleny-novye-grantovye-konkursy-proektov-v-it-sfere/.</t>
  </si>
  <si>
    <t>Информация о возможности получения меры государственной поддержки доведена до заинтересованных организаций письмом министерства информционных технологий и связи Кировской области № 821-71-06 от 12.10.2021 . Информация также выложена на официальном сайте министерства https://it.kirovreg.ru/news/kirovskie-it-kompanii-mogut-poluchit-grantovuyu-podderzhku-na-razrabotku-i-vnedrenie-novykh-tsifrovy/.</t>
  </si>
  <si>
    <t>Проведено информирование заинтересованных организаций Кировской области о мерах государственной поддержки  программ деятельности лидирующих исследовательских центров (письмо от 27.09.2021 № 778-71-06). Информация опубликована на официальном сайте министерства информационных технологий и связи Кировской области https://it.kirovreg.ru/news/kak-it-kompaniyam-poluchit-podderzhku-ot-gosudarstva/).</t>
  </si>
  <si>
    <t>заместитель  начальника отдела финансово-экономической, правовой и кадровой работы 
Пирогова Н.Ю., заместитель министра, начальник отдела отраслевой информатизации министерства информационных технологий и связи Кировской области Алексеев Д.А.</t>
  </si>
  <si>
    <t>заместитель  начальника отдела финансово-экономической, правовой и кадровой работы 
Пирогова Н.Ю.</t>
  </si>
  <si>
    <t>Итого: количество мероприятий, запланированных к реализации в отчетном году: 42</t>
  </si>
  <si>
    <t xml:space="preserve">Приложение № 1 
к Годовому отчету
</t>
  </si>
  <si>
    <t>начальник отдела государственных услуг министерства информационных технологий и связи Кировской области
 Рычкова И.Н., 
директор КОГБУ "ЦСР" Селезнев А.Н.</t>
  </si>
  <si>
    <t>начальник отдела государственных услуг министерства информационных технологий и связи Кировской области 
Рычкова И.Н., 
директор КОГБУ "ЦСР"
 Селезнев А.Н.</t>
  </si>
  <si>
    <t xml:space="preserve">заместитель министра, начальник отдела отраслевой информатизации министерства информационных технологий и связи Кировской области Алексеев Д.А.,
министр здравоохранения Кировской области 
Черняев А.В.,
министр образования Кировской области 
Рысева О.Н., 
и.о. руководителя администрации Губернатора и Правительства Кировской области 
Огородникова Л.В.,
заместитель  Председателя Правительства области, министр внутренней политики Кировской области 
Лучинин А.Н.
</t>
  </si>
  <si>
    <t xml:space="preserve">заместитель министра, начальник отдела отраслевой информатизации министерства информационных технологий и связи Кировской области Алексеев Д.А.,
министр здравоохранения Черняев А.В.,
министр образования Кировской области 
Рысева О.Н.,
и.о. руководителя администрации Губернатора и Правительства Кировской области 
Огородникова Л.В.,
заместитель  Председателя Правительства области, министр внутренней политики Кировской области 
Лучинин А.Н.
</t>
  </si>
  <si>
    <t xml:space="preserve">начальник отдела информационной безопасности министерства информационных технологий и связи Кировской области 
Попов А.В.
</t>
  </si>
  <si>
    <t xml:space="preserve">и.о. министра информационных технологий и связи Кировской области 
Сухих А.В.,
заместитель министра, начальник отдела отраслевой информатизации министерства информационных технологий и связи Кировской области Алексеев Д.А.,
начальник отдела государственных услуг министерства информационных технологий и связи Кировской области Рычкова И.Н.,
начальник отдела информационной безопасности министерства информационных технологий и связи Кировской области 
Попов А.В.,
руководитель администрации Губернатора и Правительства Кировской области Финченко М.С.,
начальник управления государственной службы занятости населения Кировской области Бондарчук Р.А.
</t>
  </si>
  <si>
    <t xml:space="preserve">начальник отдела государственных услуг министерства информационных технологий и связи Кировской области 
Рычкова И.Н., 
и.о. руководителя администрации Губернатора и Правительства Кировской области
 Огородникова Л.В.,  заместитель  Председателя Правительства области, министр внутренней политики Кировской области 
Лучинин А.Н.
</t>
  </si>
  <si>
    <t>начальник отдела государственных услуг министерства информационных технологий и связи Кировской области Рычкова И.Н., 
и.о. руководителя администрации Губернатора и Правительства Кировской области
 Огородникова Л.В., заместитель  Председателя Правительства области, министр внутренней политики Кировской области 
Лучинин А.Н.</t>
  </si>
  <si>
    <t>заместитель министра, начальник отдела отраслевой информатизации министерства информационных технологий и связи Кировской области Алексеев Д.А.,
 начальник отдела отраслевой информатизации, заместитель  начальника отдела финансово-экономической, правовой и кадровой работы 
Пирогова Н.Ю., 
начальник отдела государственных услуг министерства информационных технологий и связи Кировской области 
Рычкова И.Н.</t>
  </si>
  <si>
    <t>заместитель  начальника отдела финансово-экономической, правовой и кадровой работы 
Пирогова Н.Ю., 
начальник отдела государственных услуг министерства информационных технологий и связи Кировской области
 Рычкова И.Н.</t>
  </si>
  <si>
    <t>В настоящее время все учреждения, подведомственные органам исполнительной власти Кировской области, имеющие объекты критической информационной инфраструктуры, для обеспечения защиты 
от компьютерных атак на объекты, подключены к технической инфраструктуре Национального координационного центра по компьютерным инцидентам посредством сертифицированных средств защиты информации VipNET (1 субъект критической информационной инфраструктуры - МИАЦ), а также посредством прямого обмена информацией с Национальным координационным центром по компьютерным инцидентам электронным способом обмена (4 субъекта критической информационной инфраструктуры). Данными учреждениями подготовлены и утверждены распорядительные документы, устанавливающие ответственных 
за взаимодействие лиц и порядок взаимодействия с Национальным координационным центром по компьютерным инцидентам</t>
  </si>
  <si>
    <t>Принято распоряжение Правительства Кировской области от 03.12.2021 № 237 «О проведении апробации Платформы обратной связи, реализованной на базе федеральной государственной системы «Единый портал государственных и муниципальных услуг (функций)» в Кировской области». Заключено соглашение о взаимодействии между Минцифры России и Правительством Кировской области об апробации технологических решений, реализованных на базе «Единого портала государственных и муниципальных услуг (функций)» от 03.08.2021 №  ОК-П13-065-36313. В  Платформе обратной связи создано 27 личных кабинетов органов исполнительной власти Кировской области, 294 личных кабинета органов местного самоуправления муниципальных образований Кировской области и 910 личных кабинетов образовательных и медицинских организаций и работает более 2055 сотрудников.</t>
  </si>
  <si>
    <t>Приобретен ПАК Соболь для приведения в соответствие требованиям по защите от несанкционированного доступа АРМ специалистов 
Подготовлены программы и методики аттестационных испытаний системы защиты информации типовых сегментов АИС МФЦ (АРМ специалиста КОГАУ "МФЦ") для проведения  аттестации   типовых рабочих мест МФЦ, подключаемых к сегменту государственной информационной системы «АИС МФЦ на базе КОМЭКС»</t>
  </si>
  <si>
    <t>Осуществлена  технической поддержки АИС "КОМЭКС - Мои документы": актуализация программных модулей Программы «КОМЭКС – Мои документы»; актуализация адаптеров к сервисам СМЭВ 2; актуализация адаптеров к видам сведений СМЭВ3; установка и настройка дополнительных адаптеров к видам сведений СМЭВ3, не требующих создания специализированных модулей; настройка дополнительных отчетов и реестров; предоставление доступа к актуальной версии программного обеспечения АИС МФЦ; услуги по консультированию специалистов Заказчика по повышению эффективности использования функциональных возможностей Программы «КОМЭКС – Мои документы»</t>
  </si>
  <si>
    <t>Обеспечена  частичная замена сетевого оборудования, обеспечивающего обмен информацией в информационных системах органов исполнительной власти Кировской области, обеспечена поставка 7 коммутаторов отечественных производителей. Для защиты ИТ-инфраструктуры в рамках функционирования защищенной информационно-телекоммуникационной сети Правительства Кировской области приобретен сертифицированный USB - ключ eToken и пакеты сертификации продукции CheckPoint.</t>
  </si>
  <si>
    <t>В соответствии с постановлением Правительства Кировской области от 28.01.2020 № 26-П «О системе электронного документооборота Правительства Кировской области» органами исполнительной власти Кировской области обеспечивается ведение переписки между участниками СЭД-ПКО в электронном виде с использованием системы электронного документооборота (СЭД) без дублирования документов на бумажном носителе. 
По состоянию на 31.12.2021 органам исполнительной власти Кировской области, их подведомственным учреждениям выдано 1693 учетных записи к СЭД. Обеспечена возможность работы в СЭД с помощью мобильных рабочих мест (МРМ) руководителей органов исполнительной власти Кировской области. 
К типовому облачному решению системы электронного документооборота подключено 45 органов местного самоуправления Кировской области</t>
  </si>
  <si>
    <t xml:space="preserve">Обеспечена работа министерства информационных технологий и связи Кировской области </t>
  </si>
  <si>
    <t>не выполнено</t>
  </si>
  <si>
    <t>заместитель министра, начальник отдела отраслевой информатизации министерства информационных технологий и связи Кировской области Алексеев Д.А.,
и.о. руководителя администрации Губернатора и Правительства Кировской области 
Огородникова Л.В.,
заместитель  Председателя Правительства области, министр внутренней политики Кировской области 
Лучинин А.Н.
главы муниципальных образований (по согласованию)</t>
  </si>
  <si>
    <t>Осуществлено подключение социально-значимых объектов, в том числе органов государственной власти и органов местного самоуправления муниципальных образований Кировской области, к сети «Интернет» осуществляются на основании заключенного между Минкомсвязью России и ПАО «Ростелеком» государственного контракта от 01.08.2019 № 0173100007519000058_144316. 
Всего осуществлено подключение 1012 социально значимых объектов, в том числе фельдшерско-акушерских пунктов, государственных и муниципальных образовательных организаций, пожарных частей (постов), территориальных органов Федеральной службы войск национальной гвардии Российской Федерации, расположенных на территории Кировской области</t>
  </si>
  <si>
    <t>Осуществлено подключение социально-значимых объектов, в том числе органов государственной власти и органов местного самоуправления муниципальных образований Кировской области, к сети «Интернет» осуществляются на основании заключенного между Минкомсвязью России и ПАО «Ростелеком» государственного контракта от 01.08.2019 № 0173100007519000058_144316. 
Всего осуществлено подключение 466 органов государственной власти Кировской области и органов местного самоуправления муниципальных образований Кировской области, подведомственных им учреждений</t>
  </si>
  <si>
    <t xml:space="preserve">начальник отдела информационной безопасности министерства информационных технологий и связи Кировской области 
Попов А.В.,
директор КОГБУ "ЦСР" Селезнев А.Н., главы муниципальных образований (по согласованию)
</t>
  </si>
  <si>
    <t>Доведение информации о  грантовом конкурсе для лидирующих исследовательских центров до заинтересованных научных и исследовательских организаций, расположенных на территории Кировской области</t>
  </si>
  <si>
    <t>Доведение информации о поддержке до заинтересованных компаний-лидеров, разрабатывающих продукты, сервисы и платформенные решения на базе «сквозных» цифровых технологий (далее – СЦТ), расположенных на территории Кировской области</t>
  </si>
  <si>
    <t xml:space="preserve">Проведено информирование заинтересованных организаций в части объявления грантового конкурса Минцифры России (письмо министерства информационных технологий и связи Кировской области от 19.07.2021 № 574-71-06). На официальном сайте министерства информационных технологий и связи Кировской области опубликован пресс-релиз о возможности участия в грантовых конкурсах (https://it.kirovreg.ru/news/razrabotchikov-it-proektov-priglashayut-k-uchastiyu-v-grantovykh-konkursakh/). </t>
  </si>
  <si>
    <t>Организовано предоставление государственных и муниципальных услуг по принципу «одного окна» на базе ТО КОГАУ "МФЦ". Количество оказанных услуг - 1 351 910 (при плановом показателе - 1145187, выполнение 118 %)</t>
  </si>
  <si>
    <t xml:space="preserve">Обеспчечение профилактики  и устранение последствий распространения новой коронавирусной инфекции </t>
  </si>
  <si>
    <t xml:space="preserve">Поставлены 20 мобильных комплексов (ноутбуки, МФУ, модемы, ПО) для обслуживания граждан на мобильных пунктах КОГАУ "МФЦ" (при плановом показателе - 20, выполнение 100%) </t>
  </si>
  <si>
    <t>Приобретено 4 комплекта (компьютер в сборе, принтер) в рамах реализации проекта Цифрового консультирования граждан при получении услуг в электронном виде на ЕПГУ (при плановом показателе - 4, выполнение 100%)</t>
  </si>
  <si>
    <t xml:space="preserve">             количество мероприятий, выполненных в срок в отчетном году: 40</t>
  </si>
  <si>
    <t xml:space="preserve">Обучено 162 человека на базе Центра подготовки руководителей Высшей школы государственного управления Российской академии народного хозяйства и государственной службы при Президенте Российской Федерации (далее – РАНХиГС)  по программам повышения квалификации: «Цифровая трансформация и цифровая экономика: технологии и компетенции» (60 часов), 
«Цифровая трансформация и цифровая экономика: технологии и компетенции» (20 часов), 
"Реализация проектов цифровойтрансформации" (228 часов). (при  плановом показтеле - 105, выполнение - 154%)
</t>
  </si>
  <si>
    <t xml:space="preserve">Заключено Соглашение с Минцифрой России от 25.02.2021 №ок-П13-065-5880 об организации информационного и технологического взаимодействия при использовании федеральной государственной информационной системы «Федеральный реестр государственных и муниципальных услуг (функций)» для предоставления массовых социально значимых государственных и муниципальных услуг в электронном формате на Едином портале государственных и муниципальных услуг (функций) электронном формате. 
Для подключения к единым интерактивным формам предоставления услуг на ЕПГУ в Кировской области внедрено разработанное Минцифры России типовое облачное решение «Платформа государственных услуг и сервисов».  76 массовых социально значимых услуг доступны для получения жителями области на ЕПГУ (план - 25, выполнение - 304%). 
Через ЕПГУ органами исполнительной власти Кировской области с использованием Платформы государственных услуг и сервисов принято более 49 тыс. обращений.
</t>
  </si>
  <si>
    <r>
      <t>В Кировской области по данным Минцифры России в системе ЕСИА  зарегистрировано 96,1% жителей Кировской области старше 14 лет (выполнение - 100,1%).  Всего открыто</t>
    </r>
    <r>
      <rPr>
        <sz val="12"/>
        <color theme="7" tint="-0.249977111117893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505 активных центров обслуживания для граждан, позволяющих подтвердить, удалить, откорректировать учетную запись ЕСИА.</t>
    </r>
  </si>
  <si>
    <t xml:space="preserve">Проведены ремонты, реконструкции, модернизация, техническое перевооружение 8зданий, сооружений и помещений, в которых размещаются отделения почтовой связи Управления федеральной почтовой связи   Кировской области АО "Почта России" </t>
  </si>
  <si>
    <t>С использованием ТОР КНД в 2021 году проведено подключение 14 органов исполнительной власти Кировской области, уполномоченных на осуществление контрольной (надзорной) деятельности, к подсистеме досудебного обжалования ТОР КНД.  Приобретены 15 АРМов для осуществления проверок по приоритетным видам регионального государственного контроля (надзора), информация о которых вносится в единый реестр проверок с использованием единой системы межведомственного электронного взаимодействия. 
Доля проверок, осуществляемых по приоритетным видам регионального государственного контроля (надзора), информация о которых вносится в единый реестр проверок с использованием единой системы межведомственного электронного взаимодействия, в общем количестве указанных проверок, составляет 89% (выполнение- 119%).</t>
  </si>
  <si>
    <t>В  соответствии с разработанным техническим заданием прошло обучение двух групп, количество слушателей в группе  15 человек, продолжительность курса обучения - 36 академических часов. Всего обучено 30  специалистов  органов исполнительной власти Кировской  области (выполнение - 120%).</t>
  </si>
  <si>
    <t xml:space="preserve">На официальных сайтах Правительства Кировской области, министерства информационных технологий и связи Кировской области и подведомственных учреждений размещено 16  материалов (при плановом показателе - 10,  выполнение - 160%)
</t>
  </si>
  <si>
    <t>Проведен открытый конкурс по определению разработчика технического проекта Ситуационного центра Губернатора Кировской области, заключен государственный контракт от 04.08.2021 № 100-2021 с победителем конкурса – ПАО «Ростелеком».
Технический  проект на создание ситуационного центра Губернатора Кировской области находится в  разработке</t>
  </si>
  <si>
    <t>Приобретены и установлены  1 вычислительный кластер, 2 единицы коммутационного оборудования</t>
  </si>
  <si>
    <t>Приобретены неисключительных прав на ПО ГИС ТороL-L2 Digit(лес.хоз.),  неисключительных прав на ПО MapInfoPro 2019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</si>
</sst>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7" tint="-0.24997711111789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34"/>
        <bgColor indexed="13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13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2" borderId="0" xfId="0" applyFont="1" applyFill="1"/>
    <xf numFmtId="49" fontId="3" fillId="3" borderId="1" xfId="0" applyNumberFormat="1" applyFont="1" applyFill="1" applyBorder="1" applyAlignment="1">
      <alignment horizontal="center" vertical="top" wrapText="1"/>
    </xf>
    <xf numFmtId="0" fontId="2" fillId="4" borderId="0" xfId="0" applyFont="1" applyFill="1"/>
    <xf numFmtId="0" fontId="3" fillId="3" borderId="1" xfId="0" applyFont="1" applyFill="1" applyBorder="1" applyAlignment="1">
      <alignment horizontal="center" vertical="top" wrapText="1"/>
    </xf>
    <xf numFmtId="49" fontId="3" fillId="8" borderId="1" xfId="0" applyNumberFormat="1" applyFont="1" applyFill="1" applyBorder="1" applyAlignment="1">
      <alignment horizontal="center" vertical="top" wrapText="1"/>
    </xf>
    <xf numFmtId="49" fontId="3" fillId="7" borderId="1" xfId="0" applyNumberFormat="1" applyFont="1" applyFill="1" applyBorder="1" applyAlignment="1">
      <alignment horizontal="center" vertical="top" wrapText="1"/>
    </xf>
    <xf numFmtId="49" fontId="3" fillId="5" borderId="1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3" fillId="6" borderId="4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left" vertical="top" wrapText="1"/>
    </xf>
    <xf numFmtId="0" fontId="3" fillId="9" borderId="4" xfId="0" applyFont="1" applyFill="1" applyBorder="1" applyAlignment="1">
      <alignment horizontal="left" vertical="top" wrapText="1"/>
    </xf>
    <xf numFmtId="4" fontId="3" fillId="6" borderId="4" xfId="0" applyNumberFormat="1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vertical="top" wrapText="1"/>
    </xf>
    <xf numFmtId="0" fontId="3" fillId="7" borderId="4" xfId="0" applyFont="1" applyFill="1" applyBorder="1" applyAlignment="1">
      <alignment vertical="top" wrapText="1"/>
    </xf>
    <xf numFmtId="0" fontId="3" fillId="8" borderId="4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vertical="top" wrapText="1"/>
    </xf>
    <xf numFmtId="4" fontId="3" fillId="5" borderId="4" xfId="0" applyNumberFormat="1" applyFont="1" applyFill="1" applyBorder="1" applyAlignment="1">
      <alignment horizontal="center" vertical="top" wrapText="1"/>
    </xf>
    <xf numFmtId="4" fontId="3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5" fillId="6" borderId="4" xfId="0" applyFont="1" applyFill="1" applyBorder="1" applyAlignment="1">
      <alignment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9" borderId="4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6" borderId="4" xfId="0" applyNumberFormat="1" applyFont="1" applyFill="1" applyBorder="1" applyAlignment="1">
      <alignment vertical="top" wrapText="1"/>
    </xf>
    <xf numFmtId="0" fontId="5" fillId="5" borderId="4" xfId="0" applyFont="1" applyFill="1" applyBorder="1" applyAlignment="1">
      <alignment horizontal="justify" vertical="top" wrapText="1"/>
    </xf>
    <xf numFmtId="0" fontId="5" fillId="5" borderId="4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left" vertical="top" wrapText="1"/>
    </xf>
    <xf numFmtId="0" fontId="7" fillId="10" borderId="4" xfId="0" applyFont="1" applyFill="1" applyBorder="1" applyAlignment="1">
      <alignment vertical="top" wrapText="1"/>
    </xf>
    <xf numFmtId="4" fontId="2" fillId="0" borderId="0" xfId="0" applyNumberFormat="1" applyFont="1"/>
    <xf numFmtId="14" fontId="3" fillId="5" borderId="4" xfId="0" applyNumberFormat="1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9" borderId="4" xfId="0" applyNumberFormat="1" applyFont="1" applyFill="1" applyBorder="1" applyAlignment="1">
      <alignment vertical="top" wrapText="1"/>
    </xf>
    <xf numFmtId="14" fontId="3" fillId="5" borderId="4" xfId="0" applyNumberFormat="1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2" fillId="0" borderId="0" xfId="0" applyFont="1" applyFill="1" applyBorder="1"/>
    <xf numFmtId="0" fontId="2" fillId="0" borderId="0" xfId="0" applyFont="1" applyBorder="1"/>
    <xf numFmtId="0" fontId="3" fillId="0" borderId="0" xfId="0" applyFont="1" applyFill="1" applyBorder="1"/>
    <xf numFmtId="0" fontId="3" fillId="0" borderId="0" xfId="0" applyFont="1" applyBorder="1"/>
    <xf numFmtId="49" fontId="5" fillId="0" borderId="9" xfId="0" applyNumberFormat="1" applyFont="1" applyBorder="1" applyAlignment="1">
      <alignment horizontal="center" vertical="top" wrapText="1"/>
    </xf>
    <xf numFmtId="0" fontId="2" fillId="0" borderId="10" xfId="0" applyFont="1" applyBorder="1"/>
    <xf numFmtId="0" fontId="3" fillId="5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5" fillId="5" borderId="4" xfId="1" applyFont="1" applyFill="1" applyBorder="1" applyAlignment="1">
      <alignment horizontal="center" vertical="top" wrapText="1"/>
    </xf>
    <xf numFmtId="0" fontId="5" fillId="5" borderId="4" xfId="1" applyFont="1" applyFill="1" applyBorder="1" applyAlignment="1">
      <alignment horizontal="left" vertical="top" wrapText="1"/>
    </xf>
    <xf numFmtId="0" fontId="5" fillId="6" borderId="4" xfId="1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center" vertical="top" wrapText="1"/>
    </xf>
    <xf numFmtId="14" fontId="3" fillId="6" borderId="4" xfId="0" applyNumberFormat="1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4" fontId="3" fillId="7" borderId="4" xfId="0" applyNumberFormat="1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8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14" fontId="3" fillId="6" borderId="4" xfId="0" applyNumberFormat="1" applyFont="1" applyFill="1" applyBorder="1" applyAlignment="1">
      <alignment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0" borderId="4" xfId="0" applyFont="1" applyFill="1" applyBorder="1"/>
    <xf numFmtId="0" fontId="3" fillId="9" borderId="4" xfId="0" applyFont="1" applyFill="1" applyBorder="1"/>
    <xf numFmtId="0" fontId="3" fillId="8" borderId="4" xfId="0" applyFont="1" applyFill="1" applyBorder="1"/>
    <xf numFmtId="0" fontId="5" fillId="8" borderId="4" xfId="0" applyFont="1" applyFill="1" applyBorder="1"/>
    <xf numFmtId="0" fontId="3" fillId="5" borderId="4" xfId="0" applyFont="1" applyFill="1" applyBorder="1"/>
    <xf numFmtId="0" fontId="5" fillId="5" borderId="4" xfId="0" applyFont="1" applyFill="1" applyBorder="1"/>
    <xf numFmtId="0" fontId="3" fillId="0" borderId="4" xfId="0" applyFont="1" applyBorder="1"/>
    <xf numFmtId="4" fontId="3" fillId="0" borderId="4" xfId="0" applyNumberFormat="1" applyFont="1" applyBorder="1"/>
    <xf numFmtId="0" fontId="5" fillId="0" borderId="4" xfId="0" applyFont="1" applyFill="1" applyBorder="1"/>
    <xf numFmtId="0" fontId="3" fillId="0" borderId="4" xfId="0" applyFont="1" applyFill="1" applyBorder="1" applyAlignment="1"/>
    <xf numFmtId="0" fontId="2" fillId="3" borderId="4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vertical="top" wrapText="1"/>
    </xf>
    <xf numFmtId="14" fontId="3" fillId="5" borderId="4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14" fontId="3" fillId="6" borderId="4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14" fontId="3" fillId="5" borderId="4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14" fontId="3" fillId="6" borderId="4" xfId="0" applyNumberFormat="1" applyFont="1" applyFill="1" applyBorder="1" applyAlignment="1">
      <alignment horizontal="center" vertical="top" wrapText="1"/>
    </xf>
    <xf numFmtId="0" fontId="2" fillId="0" borderId="0" xfId="0" applyFont="1" applyAlignment="1"/>
    <xf numFmtId="0" fontId="3" fillId="6" borderId="4" xfId="0" applyFont="1" applyFill="1" applyBorder="1" applyAlignment="1">
      <alignment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5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14" fontId="3" fillId="6" borderId="4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/>
    <xf numFmtId="0" fontId="0" fillId="0" borderId="0" xfId="0" applyAlignment="1"/>
    <xf numFmtId="14" fontId="3" fillId="5" borderId="4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6"/>
  <sheetViews>
    <sheetView tabSelected="1" view="pageBreakPreview" topLeftCell="A61" zoomScale="84" zoomScaleSheetLayoutView="84" workbookViewId="0">
      <selection activeCell="M62" sqref="M62"/>
    </sheetView>
  </sheetViews>
  <sheetFormatPr defaultRowHeight="15.75"/>
  <cols>
    <col min="1" max="1" width="8.85546875" style="1" customWidth="1"/>
    <col min="2" max="2" width="56.85546875" style="2" customWidth="1"/>
    <col min="3" max="3" width="28.42578125" style="2" customWidth="1"/>
    <col min="4" max="4" width="13.42578125" style="2" customWidth="1"/>
    <col min="5" max="5" width="12.28515625" style="2" customWidth="1"/>
    <col min="6" max="6" width="12.140625" style="2" customWidth="1"/>
    <col min="7" max="7" width="12.28515625" style="2" customWidth="1"/>
    <col min="8" max="8" width="20.140625" style="2" customWidth="1"/>
    <col min="9" max="9" width="14.85546875" style="2" customWidth="1"/>
    <col min="10" max="10" width="14.140625" style="2" customWidth="1"/>
    <col min="11" max="11" width="8" style="2" customWidth="1"/>
    <col min="12" max="12" width="47.85546875" style="2" customWidth="1"/>
    <col min="13" max="13" width="14.28515625" style="2" customWidth="1"/>
    <col min="14" max="16384" width="9.140625" style="2"/>
  </cols>
  <sheetData>
    <row r="1" spans="1:16" ht="51.75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27" t="s">
        <v>155</v>
      </c>
      <c r="M1" s="40"/>
    </row>
    <row r="2" spans="1:16" ht="18.75" customHeight="1">
      <c r="A2" s="102" t="s">
        <v>123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40"/>
    </row>
    <row r="3" spans="1:16" ht="42.75" customHeigh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40"/>
    </row>
    <row r="4" spans="1:16" ht="18.75" customHeight="1">
      <c r="A4" s="5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6" ht="15.75" customHeight="1">
      <c r="A5" s="99" t="s">
        <v>1</v>
      </c>
      <c r="B5" s="105" t="s">
        <v>2</v>
      </c>
      <c r="C5" s="105" t="s">
        <v>3</v>
      </c>
      <c r="D5" s="107" t="s">
        <v>4</v>
      </c>
      <c r="E5" s="107"/>
      <c r="F5" s="107" t="s">
        <v>5</v>
      </c>
      <c r="G5" s="107"/>
      <c r="H5" s="105" t="s">
        <v>6</v>
      </c>
      <c r="I5" s="108" t="s">
        <v>120</v>
      </c>
      <c r="J5" s="108" t="s">
        <v>124</v>
      </c>
      <c r="K5" s="108" t="s">
        <v>7</v>
      </c>
      <c r="L5" s="110" t="s">
        <v>8</v>
      </c>
      <c r="M5" s="112" t="s">
        <v>44</v>
      </c>
    </row>
    <row r="6" spans="1:16" ht="114.75" customHeight="1">
      <c r="A6" s="99"/>
      <c r="B6" s="106"/>
      <c r="C6" s="106"/>
      <c r="D6" s="54" t="s">
        <v>9</v>
      </c>
      <c r="E6" s="54" t="s">
        <v>10</v>
      </c>
      <c r="F6" s="54" t="s">
        <v>9</v>
      </c>
      <c r="G6" s="54" t="s">
        <v>10</v>
      </c>
      <c r="H6" s="106"/>
      <c r="I6" s="109"/>
      <c r="J6" s="109"/>
      <c r="K6" s="109"/>
      <c r="L6" s="111" t="s">
        <v>11</v>
      </c>
      <c r="M6" s="113"/>
    </row>
    <row r="7" spans="1:16" ht="41.25" customHeight="1">
      <c r="A7" s="99"/>
      <c r="B7" s="100" t="s">
        <v>12</v>
      </c>
      <c r="C7" s="101" t="s">
        <v>46</v>
      </c>
      <c r="D7" s="115"/>
      <c r="E7" s="115"/>
      <c r="F7" s="115"/>
      <c r="G7" s="115"/>
      <c r="H7" s="43" t="s">
        <v>13</v>
      </c>
      <c r="I7" s="19">
        <f>I8+I9</f>
        <v>395723</v>
      </c>
      <c r="J7" s="19">
        <f>J8+J9</f>
        <v>391356.06499999994</v>
      </c>
      <c r="K7" s="19">
        <f>J7/I7*100</f>
        <v>98.896466720407943</v>
      </c>
      <c r="L7" s="114"/>
      <c r="M7" s="114"/>
    </row>
    <row r="8" spans="1:16" ht="31.5">
      <c r="A8" s="99"/>
      <c r="B8" s="100"/>
      <c r="C8" s="101"/>
      <c r="D8" s="115"/>
      <c r="E8" s="115"/>
      <c r="F8" s="115"/>
      <c r="G8" s="115"/>
      <c r="H8" s="43" t="s">
        <v>14</v>
      </c>
      <c r="I8" s="19">
        <f>I33</f>
        <v>9233.2000000000007</v>
      </c>
      <c r="J8" s="19">
        <f>J33</f>
        <v>9176.0499999999993</v>
      </c>
      <c r="K8" s="19">
        <f>J8/I8*100</f>
        <v>99.381037993328405</v>
      </c>
      <c r="L8" s="114"/>
      <c r="M8" s="114"/>
    </row>
    <row r="9" spans="1:16">
      <c r="A9" s="99"/>
      <c r="B9" s="100"/>
      <c r="C9" s="101"/>
      <c r="D9" s="115"/>
      <c r="E9" s="115"/>
      <c r="F9" s="115"/>
      <c r="G9" s="115"/>
      <c r="H9" s="43" t="s">
        <v>15</v>
      </c>
      <c r="I9" s="19">
        <f>I28+I34+I42</f>
        <v>386489.8</v>
      </c>
      <c r="J9" s="19">
        <f>J28+J34+J42</f>
        <v>382180.01499999996</v>
      </c>
      <c r="K9" s="19">
        <f>J9/I9*100</f>
        <v>98.884890364506376</v>
      </c>
      <c r="L9" s="114"/>
      <c r="M9" s="114"/>
      <c r="P9" s="40"/>
    </row>
    <row r="10" spans="1:16" ht="62.25" customHeight="1">
      <c r="A10" s="99"/>
      <c r="B10" s="100"/>
      <c r="C10" s="101"/>
      <c r="D10" s="115"/>
      <c r="E10" s="115"/>
      <c r="F10" s="115"/>
      <c r="G10" s="115"/>
      <c r="H10" s="43" t="s">
        <v>49</v>
      </c>
      <c r="I10" s="19">
        <v>2880</v>
      </c>
      <c r="J10" s="19">
        <f>J30</f>
        <v>800</v>
      </c>
      <c r="K10" s="19">
        <f>J10/I10*100</f>
        <v>27.777777777777779</v>
      </c>
      <c r="L10" s="114"/>
      <c r="M10" s="114"/>
      <c r="P10" s="40"/>
    </row>
    <row r="11" spans="1:16" s="1" customFormat="1" ht="409.5" customHeight="1">
      <c r="A11" s="6">
        <v>1</v>
      </c>
      <c r="B11" s="17" t="s">
        <v>16</v>
      </c>
      <c r="C11" s="57" t="s">
        <v>158</v>
      </c>
      <c r="D11" s="41">
        <v>44197</v>
      </c>
      <c r="E11" s="41">
        <v>44561</v>
      </c>
      <c r="F11" s="41">
        <v>44197</v>
      </c>
      <c r="G11" s="41">
        <v>44561</v>
      </c>
      <c r="H11" s="20" t="s">
        <v>36</v>
      </c>
      <c r="I11" s="24" t="s">
        <v>18</v>
      </c>
      <c r="J11" s="16" t="s">
        <v>18</v>
      </c>
      <c r="K11" s="16" t="s">
        <v>18</v>
      </c>
      <c r="L11" s="20"/>
      <c r="M11" s="70"/>
    </row>
    <row r="12" spans="1:16" s="8" customFormat="1" ht="382.5" customHeight="1">
      <c r="A12" s="7" t="s">
        <v>19</v>
      </c>
      <c r="B12" s="17" t="s">
        <v>53</v>
      </c>
      <c r="C12" s="37" t="s">
        <v>159</v>
      </c>
      <c r="D12" s="41">
        <v>44197</v>
      </c>
      <c r="E12" s="41">
        <v>44561</v>
      </c>
      <c r="F12" s="41">
        <v>44197</v>
      </c>
      <c r="G12" s="41">
        <v>44561</v>
      </c>
      <c r="H12" s="20" t="s">
        <v>36</v>
      </c>
      <c r="I12" s="24" t="s">
        <v>18</v>
      </c>
      <c r="J12" s="16" t="s">
        <v>18</v>
      </c>
      <c r="K12" s="16" t="s">
        <v>18</v>
      </c>
      <c r="L12" s="30" t="s">
        <v>175</v>
      </c>
      <c r="M12" s="71" t="s">
        <v>121</v>
      </c>
    </row>
    <row r="13" spans="1:16" s="8" customFormat="1" ht="378.75" customHeight="1">
      <c r="A13" s="7" t="s">
        <v>20</v>
      </c>
      <c r="B13" s="58" t="s">
        <v>54</v>
      </c>
      <c r="C13" s="37" t="s">
        <v>174</v>
      </c>
      <c r="D13" s="41">
        <v>44197</v>
      </c>
      <c r="E13" s="91">
        <v>44469</v>
      </c>
      <c r="F13" s="41">
        <v>44197</v>
      </c>
      <c r="G13" s="91">
        <v>44469</v>
      </c>
      <c r="H13" s="20" t="s">
        <v>36</v>
      </c>
      <c r="I13" s="24" t="s">
        <v>18</v>
      </c>
      <c r="J13" s="16" t="s">
        <v>45</v>
      </c>
      <c r="K13" s="16" t="s">
        <v>18</v>
      </c>
      <c r="L13" s="30" t="s">
        <v>176</v>
      </c>
      <c r="M13" s="71" t="s">
        <v>121</v>
      </c>
    </row>
    <row r="14" spans="1:16" s="10" customFormat="1" ht="294" customHeight="1">
      <c r="A14" s="9" t="s">
        <v>21</v>
      </c>
      <c r="B14" s="59" t="s">
        <v>22</v>
      </c>
      <c r="C14" s="60" t="s">
        <v>55</v>
      </c>
      <c r="D14" s="61">
        <v>44197</v>
      </c>
      <c r="E14" s="61">
        <v>44550</v>
      </c>
      <c r="F14" s="61">
        <v>44197</v>
      </c>
      <c r="G14" s="93">
        <v>44550</v>
      </c>
      <c r="H14" s="29" t="s">
        <v>36</v>
      </c>
      <c r="I14" s="19" t="s">
        <v>18</v>
      </c>
      <c r="J14" s="16" t="s">
        <v>18</v>
      </c>
      <c r="K14" s="16" t="s">
        <v>18</v>
      </c>
      <c r="L14" s="29"/>
      <c r="M14" s="72"/>
    </row>
    <row r="15" spans="1:16" s="10" customFormat="1" ht="249.75" customHeight="1">
      <c r="A15" s="9" t="s">
        <v>23</v>
      </c>
      <c r="B15" s="59" t="s">
        <v>56</v>
      </c>
      <c r="C15" s="37" t="s">
        <v>177</v>
      </c>
      <c r="D15" s="41">
        <v>44197</v>
      </c>
      <c r="E15" s="41">
        <v>44550</v>
      </c>
      <c r="F15" s="41">
        <v>44197</v>
      </c>
      <c r="G15" s="41">
        <v>44550</v>
      </c>
      <c r="H15" s="29" t="s">
        <v>36</v>
      </c>
      <c r="I15" s="61" t="s">
        <v>18</v>
      </c>
      <c r="J15" s="16" t="s">
        <v>18</v>
      </c>
      <c r="K15" s="16" t="s">
        <v>18</v>
      </c>
      <c r="L15" s="84" t="s">
        <v>170</v>
      </c>
      <c r="M15" s="72" t="s">
        <v>121</v>
      </c>
    </row>
    <row r="16" spans="1:16" s="10" customFormat="1" ht="365.25" customHeight="1">
      <c r="A16" s="32" t="s">
        <v>24</v>
      </c>
      <c r="B16" s="59" t="s">
        <v>57</v>
      </c>
      <c r="C16" s="60" t="s">
        <v>160</v>
      </c>
      <c r="D16" s="41">
        <v>44197</v>
      </c>
      <c r="E16" s="41">
        <v>44550</v>
      </c>
      <c r="F16" s="41">
        <v>44197</v>
      </c>
      <c r="G16" s="41">
        <v>44550</v>
      </c>
      <c r="H16" s="29" t="s">
        <v>36</v>
      </c>
      <c r="I16" s="19" t="s">
        <v>18</v>
      </c>
      <c r="J16" s="16" t="s">
        <v>18</v>
      </c>
      <c r="K16" s="16" t="s">
        <v>18</v>
      </c>
      <c r="L16" s="69" t="s">
        <v>166</v>
      </c>
      <c r="M16" s="73" t="s">
        <v>121</v>
      </c>
    </row>
    <row r="17" spans="1:13" ht="87.75" customHeight="1">
      <c r="A17" s="7" t="s">
        <v>25</v>
      </c>
      <c r="B17" s="58" t="s">
        <v>51</v>
      </c>
      <c r="C17" s="37" t="s">
        <v>48</v>
      </c>
      <c r="D17" s="41">
        <v>44197</v>
      </c>
      <c r="E17" s="41">
        <v>44561</v>
      </c>
      <c r="F17" s="41">
        <v>44197</v>
      </c>
      <c r="G17" s="93">
        <v>44561</v>
      </c>
      <c r="H17" s="17" t="s">
        <v>17</v>
      </c>
      <c r="I17" s="24" t="s">
        <v>18</v>
      </c>
      <c r="J17" s="42" t="s">
        <v>18</v>
      </c>
      <c r="K17" s="42" t="s">
        <v>18</v>
      </c>
      <c r="L17" s="17"/>
      <c r="M17" s="74"/>
    </row>
    <row r="18" spans="1:13" ht="208.5" customHeight="1">
      <c r="A18" s="7" t="s">
        <v>26</v>
      </c>
      <c r="B18" s="58" t="s">
        <v>178</v>
      </c>
      <c r="C18" s="37" t="s">
        <v>58</v>
      </c>
      <c r="D18" s="41">
        <v>44197</v>
      </c>
      <c r="E18" s="41">
        <v>44561</v>
      </c>
      <c r="F18" s="41">
        <v>44197</v>
      </c>
      <c r="G18" s="91">
        <v>44561</v>
      </c>
      <c r="H18" s="17" t="s">
        <v>17</v>
      </c>
      <c r="I18" s="24" t="s">
        <v>18</v>
      </c>
      <c r="J18" s="42" t="s">
        <v>18</v>
      </c>
      <c r="K18" s="42" t="s">
        <v>18</v>
      </c>
      <c r="L18" s="18" t="s">
        <v>180</v>
      </c>
      <c r="M18" s="74" t="s">
        <v>121</v>
      </c>
    </row>
    <row r="19" spans="1:13" ht="210" customHeight="1">
      <c r="A19" s="7" t="s">
        <v>27</v>
      </c>
      <c r="B19" s="58" t="s">
        <v>179</v>
      </c>
      <c r="C19" s="37" t="s">
        <v>59</v>
      </c>
      <c r="D19" s="41">
        <v>44197</v>
      </c>
      <c r="E19" s="41">
        <v>44561</v>
      </c>
      <c r="F19" s="41">
        <v>44197</v>
      </c>
      <c r="G19" s="41">
        <v>44561</v>
      </c>
      <c r="H19" s="17" t="s">
        <v>17</v>
      </c>
      <c r="I19" s="24" t="s">
        <v>18</v>
      </c>
      <c r="J19" s="42" t="s">
        <v>18</v>
      </c>
      <c r="K19" s="42" t="s">
        <v>18</v>
      </c>
      <c r="L19" s="18" t="s">
        <v>148</v>
      </c>
      <c r="M19" s="74" t="s">
        <v>121</v>
      </c>
    </row>
    <row r="20" spans="1:13" ht="198" customHeight="1">
      <c r="A20" s="7" t="s">
        <v>28</v>
      </c>
      <c r="B20" s="58" t="s">
        <v>60</v>
      </c>
      <c r="C20" s="37" t="s">
        <v>59</v>
      </c>
      <c r="D20" s="41">
        <v>44197</v>
      </c>
      <c r="E20" s="41">
        <v>44561</v>
      </c>
      <c r="F20" s="41">
        <v>44197</v>
      </c>
      <c r="G20" s="86">
        <v>44561</v>
      </c>
      <c r="H20" s="17" t="s">
        <v>17</v>
      </c>
      <c r="I20" s="24" t="s">
        <v>18</v>
      </c>
      <c r="J20" s="42" t="s">
        <v>18</v>
      </c>
      <c r="K20" s="42" t="s">
        <v>18</v>
      </c>
      <c r="L20" s="18" t="s">
        <v>149</v>
      </c>
      <c r="M20" s="74" t="s">
        <v>121</v>
      </c>
    </row>
    <row r="21" spans="1:13" s="1" customFormat="1" ht="186.75" customHeight="1">
      <c r="A21" s="7" t="s">
        <v>29</v>
      </c>
      <c r="B21" s="38" t="s">
        <v>61</v>
      </c>
      <c r="C21" s="37" t="s">
        <v>58</v>
      </c>
      <c r="D21" s="41">
        <v>44197</v>
      </c>
      <c r="E21" s="41">
        <v>44561</v>
      </c>
      <c r="F21" s="41">
        <v>44197</v>
      </c>
      <c r="G21" s="41">
        <v>44561</v>
      </c>
      <c r="H21" s="17" t="s">
        <v>17</v>
      </c>
      <c r="I21" s="24" t="s">
        <v>18</v>
      </c>
      <c r="J21" s="42" t="s">
        <v>18</v>
      </c>
      <c r="K21" s="42" t="s">
        <v>18</v>
      </c>
      <c r="L21" s="18" t="s">
        <v>150</v>
      </c>
      <c r="M21" s="74" t="s">
        <v>121</v>
      </c>
    </row>
    <row r="22" spans="1:13" ht="144" customHeight="1">
      <c r="A22" s="7" t="s">
        <v>30</v>
      </c>
      <c r="B22" s="38" t="s">
        <v>62</v>
      </c>
      <c r="C22" s="37" t="s">
        <v>59</v>
      </c>
      <c r="D22" s="41">
        <v>44197</v>
      </c>
      <c r="E22" s="41">
        <v>44561</v>
      </c>
      <c r="F22" s="41">
        <v>44197</v>
      </c>
      <c r="G22" s="41">
        <v>44561</v>
      </c>
      <c r="H22" s="17" t="s">
        <v>36</v>
      </c>
      <c r="I22" s="24" t="s">
        <v>18</v>
      </c>
      <c r="J22" s="42" t="s">
        <v>18</v>
      </c>
      <c r="K22" s="42" t="s">
        <v>18</v>
      </c>
      <c r="L22" s="18" t="s">
        <v>151</v>
      </c>
      <c r="M22" s="75" t="s">
        <v>121</v>
      </c>
    </row>
    <row r="23" spans="1:13" ht="158.25" customHeight="1">
      <c r="A23" s="7" t="s">
        <v>31</v>
      </c>
      <c r="B23" s="38" t="s">
        <v>63</v>
      </c>
      <c r="C23" s="37" t="s">
        <v>59</v>
      </c>
      <c r="D23" s="41">
        <v>44197</v>
      </c>
      <c r="E23" s="41">
        <v>44550</v>
      </c>
      <c r="F23" s="41">
        <v>44197</v>
      </c>
      <c r="G23" s="41">
        <v>44550</v>
      </c>
      <c r="H23" s="17" t="s">
        <v>36</v>
      </c>
      <c r="I23" s="24" t="s">
        <v>18</v>
      </c>
      <c r="J23" s="42" t="s">
        <v>18</v>
      </c>
      <c r="K23" s="42" t="s">
        <v>18</v>
      </c>
      <c r="L23" s="18" t="s">
        <v>106</v>
      </c>
      <c r="M23" s="74" t="s">
        <v>121</v>
      </c>
    </row>
    <row r="24" spans="1:13" s="10" customFormat="1" ht="409.5" customHeight="1">
      <c r="A24" s="56" t="s">
        <v>32</v>
      </c>
      <c r="B24" s="55" t="s">
        <v>33</v>
      </c>
      <c r="C24" s="60" t="s">
        <v>161</v>
      </c>
      <c r="D24" s="45">
        <v>44197</v>
      </c>
      <c r="E24" s="45">
        <v>44550</v>
      </c>
      <c r="F24" s="45">
        <v>44197</v>
      </c>
      <c r="G24" s="45">
        <v>44550</v>
      </c>
      <c r="H24" s="47" t="s">
        <v>15</v>
      </c>
      <c r="I24" s="25">
        <f>I28</f>
        <v>11718</v>
      </c>
      <c r="J24" s="25">
        <f>J28</f>
        <v>11718</v>
      </c>
      <c r="K24" s="25">
        <f>J24*100/I24</f>
        <v>100</v>
      </c>
      <c r="L24" s="63"/>
      <c r="M24" s="47"/>
    </row>
    <row r="25" spans="1:13" ht="409.5" customHeight="1">
      <c r="A25" s="81" t="s">
        <v>34</v>
      </c>
      <c r="B25" s="87" t="s">
        <v>144</v>
      </c>
      <c r="C25" s="89" t="s">
        <v>140</v>
      </c>
      <c r="D25" s="88">
        <v>44197</v>
      </c>
      <c r="E25" s="88">
        <v>44550</v>
      </c>
      <c r="F25" s="88">
        <v>43831</v>
      </c>
      <c r="G25" s="86">
        <v>44550</v>
      </c>
      <c r="H25" s="87" t="s">
        <v>17</v>
      </c>
      <c r="I25" s="19" t="s">
        <v>18</v>
      </c>
      <c r="J25" s="89" t="s">
        <v>18</v>
      </c>
      <c r="K25" s="89" t="s">
        <v>18</v>
      </c>
      <c r="L25" s="95" t="s">
        <v>187</v>
      </c>
      <c r="M25" s="77" t="s">
        <v>121</v>
      </c>
    </row>
    <row r="26" spans="1:13" ht="187.5" customHeight="1">
      <c r="A26" s="11" t="s">
        <v>64</v>
      </c>
      <c r="B26" s="62" t="s">
        <v>137</v>
      </c>
      <c r="C26" s="60" t="s">
        <v>141</v>
      </c>
      <c r="D26" s="41">
        <v>44197</v>
      </c>
      <c r="E26" s="41">
        <v>44550</v>
      </c>
      <c r="F26" s="41">
        <v>44197</v>
      </c>
      <c r="G26" s="41">
        <v>44550</v>
      </c>
      <c r="H26" s="43" t="s">
        <v>17</v>
      </c>
      <c r="I26" s="19" t="s">
        <v>18</v>
      </c>
      <c r="J26" s="16" t="s">
        <v>18</v>
      </c>
      <c r="K26" s="16" t="s">
        <v>18</v>
      </c>
      <c r="L26" s="28" t="s">
        <v>188</v>
      </c>
      <c r="M26" s="77" t="s">
        <v>121</v>
      </c>
    </row>
    <row r="27" spans="1:13" ht="357.75" customHeight="1">
      <c r="A27" s="11" t="s">
        <v>47</v>
      </c>
      <c r="B27" s="62" t="s">
        <v>138</v>
      </c>
      <c r="C27" s="60" t="s">
        <v>142</v>
      </c>
      <c r="D27" s="86">
        <v>44197</v>
      </c>
      <c r="E27" s="86">
        <v>44550</v>
      </c>
      <c r="F27" s="86">
        <v>44197</v>
      </c>
      <c r="G27" s="86">
        <v>44550</v>
      </c>
      <c r="H27" s="87" t="s">
        <v>17</v>
      </c>
      <c r="I27" s="19" t="s">
        <v>18</v>
      </c>
      <c r="J27" s="89" t="s">
        <v>18</v>
      </c>
      <c r="K27" s="89" t="s">
        <v>18</v>
      </c>
      <c r="L27" s="87" t="s">
        <v>167</v>
      </c>
      <c r="M27" s="77" t="s">
        <v>121</v>
      </c>
    </row>
    <row r="28" spans="1:13" ht="359.25" customHeight="1">
      <c r="A28" s="32" t="s">
        <v>35</v>
      </c>
      <c r="B28" s="62" t="s">
        <v>139</v>
      </c>
      <c r="C28" s="37" t="s">
        <v>143</v>
      </c>
      <c r="D28" s="41">
        <v>44197</v>
      </c>
      <c r="E28" s="41">
        <v>44550</v>
      </c>
      <c r="F28" s="41">
        <v>44197</v>
      </c>
      <c r="G28" s="41">
        <v>44550</v>
      </c>
      <c r="H28" s="21" t="s">
        <v>36</v>
      </c>
      <c r="I28" s="64">
        <v>11718</v>
      </c>
      <c r="J28" s="64">
        <v>11718</v>
      </c>
      <c r="K28" s="16">
        <f>J28/I28*100</f>
        <v>100</v>
      </c>
      <c r="L28" s="21" t="s">
        <v>171</v>
      </c>
      <c r="M28" s="76" t="s">
        <v>121</v>
      </c>
    </row>
    <row r="29" spans="1:13" ht="224.25" customHeight="1">
      <c r="A29" s="13" t="s">
        <v>69</v>
      </c>
      <c r="B29" s="29" t="s">
        <v>67</v>
      </c>
      <c r="C29" s="56" t="s">
        <v>152</v>
      </c>
      <c r="D29" s="41">
        <v>44197</v>
      </c>
      <c r="E29" s="41">
        <v>44561</v>
      </c>
      <c r="F29" s="41">
        <v>44197</v>
      </c>
      <c r="G29" s="41">
        <v>44561</v>
      </c>
      <c r="H29" s="20" t="s">
        <v>49</v>
      </c>
      <c r="I29" s="25">
        <f>I30</f>
        <v>2880</v>
      </c>
      <c r="J29" s="90">
        <f>J30</f>
        <v>800</v>
      </c>
      <c r="K29" s="19">
        <f>J29/I29*100</f>
        <v>27.777777777777779</v>
      </c>
      <c r="L29" s="21"/>
      <c r="M29" s="76"/>
    </row>
    <row r="30" spans="1:13" s="1" customFormat="1" ht="204.75" customHeight="1">
      <c r="A30" s="14" t="s">
        <v>70</v>
      </c>
      <c r="B30" s="29" t="s">
        <v>52</v>
      </c>
      <c r="C30" s="56" t="s">
        <v>152</v>
      </c>
      <c r="D30" s="41">
        <v>44197</v>
      </c>
      <c r="E30" s="41">
        <v>44561</v>
      </c>
      <c r="F30" s="41">
        <v>44197</v>
      </c>
      <c r="G30" s="41">
        <v>44561</v>
      </c>
      <c r="H30" s="20" t="s">
        <v>49</v>
      </c>
      <c r="I30" s="25">
        <v>2880</v>
      </c>
      <c r="J30" s="42">
        <v>800</v>
      </c>
      <c r="K30" s="19">
        <f>J30/I30*100</f>
        <v>27.777777777777779</v>
      </c>
      <c r="L30" s="65" t="s">
        <v>107</v>
      </c>
      <c r="M30" s="78" t="s">
        <v>173</v>
      </c>
    </row>
    <row r="31" spans="1:13" ht="136.5" customHeight="1">
      <c r="A31" s="12" t="s">
        <v>37</v>
      </c>
      <c r="B31" s="29" t="s">
        <v>68</v>
      </c>
      <c r="C31" s="16" t="s">
        <v>59</v>
      </c>
      <c r="D31" s="41">
        <v>44197</v>
      </c>
      <c r="E31" s="41">
        <v>44561</v>
      </c>
      <c r="F31" s="41">
        <v>44197</v>
      </c>
      <c r="G31" s="41">
        <v>44561</v>
      </c>
      <c r="H31" s="66" t="s">
        <v>36</v>
      </c>
      <c r="I31" s="22" t="s">
        <v>18</v>
      </c>
      <c r="J31" s="22" t="s">
        <v>18</v>
      </c>
      <c r="K31" s="22" t="s">
        <v>18</v>
      </c>
      <c r="L31" s="67" t="s">
        <v>189</v>
      </c>
      <c r="M31" s="23" t="s">
        <v>173</v>
      </c>
    </row>
    <row r="32" spans="1:13" ht="15.75" customHeight="1">
      <c r="A32" s="124" t="s">
        <v>38</v>
      </c>
      <c r="B32" s="97" t="s">
        <v>71</v>
      </c>
      <c r="C32" s="101" t="s">
        <v>156</v>
      </c>
      <c r="D32" s="118">
        <v>44197</v>
      </c>
      <c r="E32" s="118">
        <v>44561</v>
      </c>
      <c r="F32" s="118">
        <v>44197</v>
      </c>
      <c r="G32" s="118">
        <v>44561</v>
      </c>
      <c r="H32" s="43" t="s">
        <v>13</v>
      </c>
      <c r="I32" s="25">
        <f>SUM(I33:I34)</f>
        <v>9719.3000000000011</v>
      </c>
      <c r="J32" s="16">
        <f>J33+J34</f>
        <v>9659</v>
      </c>
      <c r="K32" s="19">
        <f>J32*100/I32</f>
        <v>99.379584949533395</v>
      </c>
      <c r="L32" s="114"/>
      <c r="M32" s="114"/>
    </row>
    <row r="33" spans="1:13" ht="15.75" customHeight="1">
      <c r="A33" s="124"/>
      <c r="B33" s="97"/>
      <c r="C33" s="101"/>
      <c r="D33" s="119"/>
      <c r="E33" s="119">
        <v>44561</v>
      </c>
      <c r="F33" s="119">
        <v>44197</v>
      </c>
      <c r="G33" s="118"/>
      <c r="H33" s="43" t="s">
        <v>14</v>
      </c>
      <c r="I33" s="25">
        <f>I36+I38</f>
        <v>9233.2000000000007</v>
      </c>
      <c r="J33" s="19">
        <f>J36+J38</f>
        <v>9176.0499999999993</v>
      </c>
      <c r="K33" s="19">
        <f>J33*100/I33</f>
        <v>99.381037993328405</v>
      </c>
      <c r="L33" s="114"/>
      <c r="M33" s="114"/>
    </row>
    <row r="34" spans="1:13" ht="119.25" customHeight="1">
      <c r="A34" s="124"/>
      <c r="B34" s="97"/>
      <c r="C34" s="101"/>
      <c r="D34" s="119"/>
      <c r="E34" s="119">
        <v>44561</v>
      </c>
      <c r="F34" s="119">
        <v>44197</v>
      </c>
      <c r="G34" s="118"/>
      <c r="H34" s="43" t="s">
        <v>15</v>
      </c>
      <c r="I34" s="25">
        <f>I37</f>
        <v>486.1</v>
      </c>
      <c r="J34" s="19">
        <f>J37</f>
        <v>482.95</v>
      </c>
      <c r="K34" s="19">
        <f>J34*100/I34</f>
        <v>99.351985188232874</v>
      </c>
      <c r="L34" s="114"/>
      <c r="M34" s="114"/>
    </row>
    <row r="35" spans="1:13" s="1" customFormat="1" ht="37.5" customHeight="1">
      <c r="A35" s="120" t="s">
        <v>40</v>
      </c>
      <c r="B35" s="97" t="s">
        <v>72</v>
      </c>
      <c r="C35" s="123" t="s">
        <v>156</v>
      </c>
      <c r="D35" s="96" t="s">
        <v>131</v>
      </c>
      <c r="E35" s="96" t="s">
        <v>132</v>
      </c>
      <c r="F35" s="96" t="s">
        <v>131</v>
      </c>
      <c r="G35" s="96" t="s">
        <v>132</v>
      </c>
      <c r="H35" s="43" t="s">
        <v>13</v>
      </c>
      <c r="I35" s="25">
        <f>I36+I37</f>
        <v>8719.3000000000011</v>
      </c>
      <c r="J35" s="24">
        <f>J36+J37</f>
        <v>8659</v>
      </c>
      <c r="K35" s="19">
        <f t="shared" ref="K35:K38" si="0">J35*100/I35</f>
        <v>99.308430722649746</v>
      </c>
      <c r="L35" s="97" t="s">
        <v>190</v>
      </c>
      <c r="M35" s="96" t="s">
        <v>121</v>
      </c>
    </row>
    <row r="36" spans="1:13" s="1" customFormat="1" ht="32.25" customHeight="1">
      <c r="A36" s="121"/>
      <c r="B36" s="98"/>
      <c r="C36" s="123"/>
      <c r="D36" s="96">
        <v>44197</v>
      </c>
      <c r="E36" s="96">
        <v>44561</v>
      </c>
      <c r="F36" s="96">
        <v>44197</v>
      </c>
      <c r="G36" s="96">
        <v>44561</v>
      </c>
      <c r="H36" s="43" t="s">
        <v>14</v>
      </c>
      <c r="I36" s="25">
        <v>8233.2000000000007</v>
      </c>
      <c r="J36" s="24">
        <v>8176.05</v>
      </c>
      <c r="K36" s="19">
        <f t="shared" si="0"/>
        <v>99.305859204197631</v>
      </c>
      <c r="L36" s="98"/>
      <c r="M36" s="96"/>
    </row>
    <row r="37" spans="1:13" s="1" customFormat="1" ht="276" customHeight="1">
      <c r="A37" s="122"/>
      <c r="B37" s="98"/>
      <c r="C37" s="123"/>
      <c r="D37" s="96">
        <v>44197</v>
      </c>
      <c r="E37" s="96">
        <v>44561</v>
      </c>
      <c r="F37" s="96">
        <v>44197</v>
      </c>
      <c r="G37" s="96">
        <v>44561</v>
      </c>
      <c r="H37" s="43" t="s">
        <v>15</v>
      </c>
      <c r="I37" s="25">
        <v>486.1</v>
      </c>
      <c r="J37" s="24">
        <v>482.95</v>
      </c>
      <c r="K37" s="19">
        <f t="shared" si="0"/>
        <v>99.351985188232874</v>
      </c>
      <c r="L37" s="98"/>
      <c r="M37" s="96"/>
    </row>
    <row r="38" spans="1:13" s="1" customFormat="1" ht="153.75" customHeight="1">
      <c r="A38" s="34" t="s">
        <v>105</v>
      </c>
      <c r="B38" s="17" t="s">
        <v>73</v>
      </c>
      <c r="C38" s="46" t="s">
        <v>157</v>
      </c>
      <c r="D38" s="41">
        <v>44197</v>
      </c>
      <c r="E38" s="41">
        <v>44561</v>
      </c>
      <c r="F38" s="41">
        <v>44197</v>
      </c>
      <c r="G38" s="41">
        <v>44561</v>
      </c>
      <c r="H38" s="20" t="s">
        <v>14</v>
      </c>
      <c r="I38" s="25">
        <v>1000</v>
      </c>
      <c r="J38" s="24">
        <v>1000</v>
      </c>
      <c r="K38" s="19">
        <f t="shared" si="0"/>
        <v>100</v>
      </c>
      <c r="L38" s="44" t="s">
        <v>191</v>
      </c>
      <c r="M38" s="30" t="s">
        <v>121</v>
      </c>
    </row>
    <row r="39" spans="1:13" s="1" customFormat="1" ht="292.5" customHeight="1">
      <c r="A39" s="34" t="s">
        <v>74</v>
      </c>
      <c r="B39" s="17" t="s">
        <v>75</v>
      </c>
      <c r="C39" s="46" t="s">
        <v>162</v>
      </c>
      <c r="D39" s="41">
        <v>44197</v>
      </c>
      <c r="E39" s="41">
        <v>44550</v>
      </c>
      <c r="F39" s="41">
        <v>44197</v>
      </c>
      <c r="G39" s="41">
        <v>44550</v>
      </c>
      <c r="H39" s="20" t="s">
        <v>13</v>
      </c>
      <c r="I39" s="24" t="s">
        <v>18</v>
      </c>
      <c r="J39" s="42" t="s">
        <v>18</v>
      </c>
      <c r="K39" s="24" t="s">
        <v>18</v>
      </c>
      <c r="L39" s="30"/>
      <c r="M39" s="79"/>
    </row>
    <row r="40" spans="1:13" s="1" customFormat="1" ht="154.5" customHeight="1">
      <c r="A40" s="34" t="s">
        <v>78</v>
      </c>
      <c r="B40" s="20" t="s">
        <v>76</v>
      </c>
      <c r="C40" s="42" t="s">
        <v>65</v>
      </c>
      <c r="D40" s="41">
        <v>44256</v>
      </c>
      <c r="E40" s="41">
        <v>44550</v>
      </c>
      <c r="F40" s="41">
        <v>44256</v>
      </c>
      <c r="G40" s="41">
        <v>44550</v>
      </c>
      <c r="H40" s="43" t="s">
        <v>39</v>
      </c>
      <c r="I40" s="24" t="s">
        <v>18</v>
      </c>
      <c r="J40" s="42" t="s">
        <v>18</v>
      </c>
      <c r="K40" s="24" t="s">
        <v>18</v>
      </c>
      <c r="L40" s="20" t="s">
        <v>192</v>
      </c>
      <c r="M40" s="28" t="s">
        <v>121</v>
      </c>
    </row>
    <row r="41" spans="1:13" s="1" customFormat="1" ht="292.5" customHeight="1">
      <c r="A41" s="34" t="s">
        <v>41</v>
      </c>
      <c r="B41" s="20" t="s">
        <v>77</v>
      </c>
      <c r="C41" s="46" t="s">
        <v>163</v>
      </c>
      <c r="D41" s="41">
        <v>44197</v>
      </c>
      <c r="E41" s="41">
        <v>44550</v>
      </c>
      <c r="F41" s="41">
        <v>44197</v>
      </c>
      <c r="G41" s="41">
        <v>44550</v>
      </c>
      <c r="H41" s="43" t="s">
        <v>39</v>
      </c>
      <c r="I41" s="24" t="s">
        <v>18</v>
      </c>
      <c r="J41" s="42" t="s">
        <v>18</v>
      </c>
      <c r="K41" s="24" t="s">
        <v>18</v>
      </c>
      <c r="L41" s="20" t="s">
        <v>186</v>
      </c>
      <c r="M41" s="28" t="s">
        <v>121</v>
      </c>
    </row>
    <row r="42" spans="1:13" ht="366" customHeight="1">
      <c r="A42" s="32" t="s">
        <v>79</v>
      </c>
      <c r="B42" s="43" t="s">
        <v>80</v>
      </c>
      <c r="C42" s="56" t="s">
        <v>164</v>
      </c>
      <c r="D42" s="41">
        <v>44197</v>
      </c>
      <c r="E42" s="41">
        <v>44561</v>
      </c>
      <c r="F42" s="41">
        <v>44197</v>
      </c>
      <c r="G42" s="91">
        <v>44561</v>
      </c>
      <c r="H42" s="43" t="s">
        <v>15</v>
      </c>
      <c r="I42" s="19">
        <f>I43+I44+I45+I46+I47+I48+I49+I50+I51+I53+I54+I55+I56+I57+I58+I59+I60+I61+I62</f>
        <v>374285.7</v>
      </c>
      <c r="J42" s="19">
        <f>J43+J44+J45+J46+J47+J48+J49+J50+J51+J53+J54+J55+J56+J57+J58+J59+J60+J61+J62</f>
        <v>369979.06499999994</v>
      </c>
      <c r="K42" s="19">
        <f>J42*100/I42</f>
        <v>98.84937228432716</v>
      </c>
      <c r="L42" s="43"/>
      <c r="M42" s="76"/>
    </row>
    <row r="43" spans="1:13" ht="102" customHeight="1">
      <c r="A43" s="32" t="s">
        <v>83</v>
      </c>
      <c r="B43" s="43" t="s">
        <v>81</v>
      </c>
      <c r="C43" s="16" t="s">
        <v>153</v>
      </c>
      <c r="D43" s="41">
        <v>44197</v>
      </c>
      <c r="E43" s="41">
        <v>44561</v>
      </c>
      <c r="F43" s="41">
        <v>44197</v>
      </c>
      <c r="G43" s="41">
        <v>44561</v>
      </c>
      <c r="H43" s="43" t="s">
        <v>15</v>
      </c>
      <c r="I43" s="19">
        <v>20248.599999999999</v>
      </c>
      <c r="J43" s="16">
        <v>20020.39</v>
      </c>
      <c r="K43" s="19">
        <f>J43*100/I43</f>
        <v>98.872959118161262</v>
      </c>
      <c r="L43" s="85" t="s">
        <v>172</v>
      </c>
      <c r="M43" s="76" t="s">
        <v>121</v>
      </c>
    </row>
    <row r="44" spans="1:13" ht="408" customHeight="1">
      <c r="A44" s="32" t="s">
        <v>84</v>
      </c>
      <c r="B44" s="43" t="s">
        <v>42</v>
      </c>
      <c r="C44" s="16" t="s">
        <v>82</v>
      </c>
      <c r="D44" s="68">
        <v>44197</v>
      </c>
      <c r="E44" s="68">
        <v>44561</v>
      </c>
      <c r="F44" s="68">
        <v>44197</v>
      </c>
      <c r="G44" s="41">
        <v>44561</v>
      </c>
      <c r="H44" s="43" t="s">
        <v>15</v>
      </c>
      <c r="I44" s="19">
        <v>5428.85</v>
      </c>
      <c r="J44" s="19">
        <v>4780.96</v>
      </c>
      <c r="K44" s="19">
        <f t="shared" ref="K44:K61" si="1">J44*100/I44</f>
        <v>88.065796623594309</v>
      </c>
      <c r="L44" s="35" t="s">
        <v>145</v>
      </c>
      <c r="M44" s="76" t="s">
        <v>121</v>
      </c>
    </row>
    <row r="45" spans="1:13" ht="409.5" customHeight="1">
      <c r="A45" s="33" t="s">
        <v>88</v>
      </c>
      <c r="B45" s="43" t="s">
        <v>85</v>
      </c>
      <c r="C45" s="16" t="s">
        <v>66</v>
      </c>
      <c r="D45" s="41">
        <v>44197</v>
      </c>
      <c r="E45" s="41">
        <v>44561</v>
      </c>
      <c r="F45" s="41">
        <v>44197</v>
      </c>
      <c r="G45" s="41">
        <v>44561</v>
      </c>
      <c r="H45" s="43" t="s">
        <v>15</v>
      </c>
      <c r="I45" s="19">
        <v>49404.5</v>
      </c>
      <c r="J45" s="19">
        <v>49404.5</v>
      </c>
      <c r="K45" s="16">
        <f t="shared" si="1"/>
        <v>100</v>
      </c>
      <c r="L45" s="43" t="s">
        <v>104</v>
      </c>
      <c r="M45" s="47" t="s">
        <v>121</v>
      </c>
    </row>
    <row r="46" spans="1:13" ht="81.75" customHeight="1">
      <c r="A46" s="32" t="s">
        <v>89</v>
      </c>
      <c r="B46" s="43" t="s">
        <v>86</v>
      </c>
      <c r="C46" s="16" t="s">
        <v>87</v>
      </c>
      <c r="D46" s="41">
        <v>44197</v>
      </c>
      <c r="E46" s="41">
        <v>44561</v>
      </c>
      <c r="F46" s="41">
        <v>44197</v>
      </c>
      <c r="G46" s="41">
        <v>44561</v>
      </c>
      <c r="H46" s="43" t="s">
        <v>15</v>
      </c>
      <c r="I46" s="19">
        <v>271817.2</v>
      </c>
      <c r="J46" s="19">
        <v>271817.2</v>
      </c>
      <c r="K46" s="16">
        <f>J46*100/I46</f>
        <v>100</v>
      </c>
      <c r="L46" s="92" t="s">
        <v>181</v>
      </c>
      <c r="M46" s="47" t="s">
        <v>121</v>
      </c>
    </row>
    <row r="47" spans="1:13" s="10" customFormat="1" ht="259.5" customHeight="1">
      <c r="A47" s="32" t="s">
        <v>91</v>
      </c>
      <c r="B47" s="43" t="s">
        <v>90</v>
      </c>
      <c r="C47" s="16" t="s">
        <v>66</v>
      </c>
      <c r="D47" s="41">
        <v>44197</v>
      </c>
      <c r="E47" s="41">
        <v>44561</v>
      </c>
      <c r="F47" s="41">
        <v>44197</v>
      </c>
      <c r="G47" s="41">
        <v>44561</v>
      </c>
      <c r="H47" s="43" t="s">
        <v>15</v>
      </c>
      <c r="I47" s="26">
        <v>2094</v>
      </c>
      <c r="J47" s="26">
        <v>2094</v>
      </c>
      <c r="K47" s="16">
        <f t="shared" si="1"/>
        <v>100</v>
      </c>
      <c r="L47" s="83" t="s">
        <v>169</v>
      </c>
      <c r="M47" s="47"/>
    </row>
    <row r="48" spans="1:13" s="10" customFormat="1" ht="98.25" customHeight="1">
      <c r="A48" s="31" t="s">
        <v>92</v>
      </c>
      <c r="B48" s="43" t="s">
        <v>43</v>
      </c>
      <c r="C48" s="16" t="s">
        <v>87</v>
      </c>
      <c r="D48" s="41">
        <v>44197</v>
      </c>
      <c r="E48" s="41">
        <v>44561</v>
      </c>
      <c r="F48" s="41">
        <v>44197</v>
      </c>
      <c r="G48" s="41">
        <v>44470</v>
      </c>
      <c r="H48" s="43" t="s">
        <v>15</v>
      </c>
      <c r="I48" s="25">
        <v>3724.6</v>
      </c>
      <c r="J48" s="19">
        <v>3724.6</v>
      </c>
      <c r="K48" s="16">
        <f t="shared" si="1"/>
        <v>100</v>
      </c>
      <c r="L48" s="43" t="s">
        <v>119</v>
      </c>
      <c r="M48" s="47" t="s">
        <v>121</v>
      </c>
    </row>
    <row r="49" spans="1:14" ht="409.5" customHeight="1">
      <c r="A49" s="31" t="s">
        <v>95</v>
      </c>
      <c r="B49" s="43" t="s">
        <v>93</v>
      </c>
      <c r="C49" s="16" t="s">
        <v>66</v>
      </c>
      <c r="D49" s="41">
        <v>44197</v>
      </c>
      <c r="E49" s="41">
        <v>44561</v>
      </c>
      <c r="F49" s="41">
        <v>44197</v>
      </c>
      <c r="G49" s="41">
        <v>44561</v>
      </c>
      <c r="H49" s="43" t="s">
        <v>15</v>
      </c>
      <c r="I49" s="25">
        <v>10707.25</v>
      </c>
      <c r="J49" s="25">
        <v>7757.85</v>
      </c>
      <c r="K49" s="25">
        <f t="shared" si="1"/>
        <v>72.454178243713372</v>
      </c>
      <c r="L49" s="43" t="s">
        <v>135</v>
      </c>
      <c r="M49" s="47" t="s">
        <v>121</v>
      </c>
    </row>
    <row r="50" spans="1:14" ht="79.5" customHeight="1">
      <c r="A50" s="31" t="s">
        <v>96</v>
      </c>
      <c r="B50" s="43" t="s">
        <v>94</v>
      </c>
      <c r="C50" s="16" t="s">
        <v>66</v>
      </c>
      <c r="D50" s="41">
        <v>44197</v>
      </c>
      <c r="E50" s="41">
        <v>44561</v>
      </c>
      <c r="F50" s="41">
        <v>44197</v>
      </c>
      <c r="G50" s="41">
        <v>44561</v>
      </c>
      <c r="H50" s="43" t="s">
        <v>15</v>
      </c>
      <c r="I50" s="25">
        <v>200</v>
      </c>
      <c r="J50" s="25">
        <v>200</v>
      </c>
      <c r="K50" s="25">
        <f t="shared" si="1"/>
        <v>100</v>
      </c>
      <c r="L50" s="43" t="s">
        <v>136</v>
      </c>
      <c r="M50" s="47" t="s">
        <v>121</v>
      </c>
    </row>
    <row r="51" spans="1:14" s="10" customFormat="1" ht="215.25" customHeight="1">
      <c r="A51" s="31" t="s">
        <v>98</v>
      </c>
      <c r="B51" s="43" t="s">
        <v>97</v>
      </c>
      <c r="C51" s="16" t="s">
        <v>50</v>
      </c>
      <c r="D51" s="41">
        <v>44197</v>
      </c>
      <c r="E51" s="41">
        <v>44561</v>
      </c>
      <c r="F51" s="41">
        <v>44197</v>
      </c>
      <c r="G51" s="41">
        <v>44470</v>
      </c>
      <c r="H51" s="43" t="s">
        <v>15</v>
      </c>
      <c r="I51" s="25">
        <v>6.3</v>
      </c>
      <c r="J51" s="25">
        <v>6.29</v>
      </c>
      <c r="K51" s="25">
        <f t="shared" si="1"/>
        <v>99.841269841269849</v>
      </c>
      <c r="L51" s="43" t="s">
        <v>118</v>
      </c>
      <c r="M51" s="47" t="s">
        <v>121</v>
      </c>
    </row>
    <row r="52" spans="1:14" s="10" customFormat="1" ht="162.75" customHeight="1">
      <c r="A52" s="31" t="s">
        <v>99</v>
      </c>
      <c r="B52" s="95" t="s">
        <v>125</v>
      </c>
      <c r="C52" s="56" t="s">
        <v>66</v>
      </c>
      <c r="D52" s="45">
        <v>44197</v>
      </c>
      <c r="E52" s="45">
        <v>44561</v>
      </c>
      <c r="F52" s="45">
        <v>44197</v>
      </c>
      <c r="G52" s="45">
        <v>44561</v>
      </c>
      <c r="H52" s="47" t="s">
        <v>36</v>
      </c>
      <c r="I52" s="25" t="s">
        <v>18</v>
      </c>
      <c r="J52" s="25" t="s">
        <v>18</v>
      </c>
      <c r="K52" s="25" t="s">
        <v>18</v>
      </c>
      <c r="L52" s="95" t="s">
        <v>193</v>
      </c>
      <c r="M52" s="47" t="s">
        <v>121</v>
      </c>
    </row>
    <row r="53" spans="1:14" ht="51.75" customHeight="1">
      <c r="A53" s="52" t="s">
        <v>100</v>
      </c>
      <c r="B53" s="36" t="s">
        <v>108</v>
      </c>
      <c r="C53" s="37" t="s">
        <v>109</v>
      </c>
      <c r="D53" s="45">
        <v>44378</v>
      </c>
      <c r="E53" s="45">
        <v>44561</v>
      </c>
      <c r="F53" s="45">
        <v>44378</v>
      </c>
      <c r="G53" s="45">
        <v>44561</v>
      </c>
      <c r="H53" s="37" t="s">
        <v>15</v>
      </c>
      <c r="I53" s="25">
        <v>4105.5</v>
      </c>
      <c r="J53" s="24">
        <v>3850.46</v>
      </c>
      <c r="K53" s="25">
        <f t="shared" si="1"/>
        <v>93.787845573011808</v>
      </c>
      <c r="L53" s="28" t="s">
        <v>194</v>
      </c>
      <c r="M53" s="76" t="s">
        <v>121</v>
      </c>
    </row>
    <row r="54" spans="1:14" ht="51.75" customHeight="1">
      <c r="A54" s="52" t="s">
        <v>102</v>
      </c>
      <c r="B54" s="36" t="s">
        <v>111</v>
      </c>
      <c r="C54" s="37" t="s">
        <v>109</v>
      </c>
      <c r="D54" s="45">
        <v>44378</v>
      </c>
      <c r="E54" s="45">
        <v>44561</v>
      </c>
      <c r="F54" s="45">
        <v>44378</v>
      </c>
      <c r="G54" s="45">
        <v>44561</v>
      </c>
      <c r="H54" s="37" t="s">
        <v>15</v>
      </c>
      <c r="I54" s="25">
        <v>1104.9000000000001</v>
      </c>
      <c r="J54" s="24">
        <v>950</v>
      </c>
      <c r="K54" s="25">
        <f t="shared" si="1"/>
        <v>85.980631731378395</v>
      </c>
      <c r="L54" s="28" t="s">
        <v>133</v>
      </c>
      <c r="M54" s="76" t="s">
        <v>121</v>
      </c>
    </row>
    <row r="55" spans="1:14" ht="63">
      <c r="A55" s="52" t="s">
        <v>110</v>
      </c>
      <c r="B55" s="36" t="s">
        <v>112</v>
      </c>
      <c r="C55" s="37" t="s">
        <v>109</v>
      </c>
      <c r="D55" s="45">
        <v>44378</v>
      </c>
      <c r="E55" s="45">
        <v>44561</v>
      </c>
      <c r="F55" s="45">
        <v>44378</v>
      </c>
      <c r="G55" s="45">
        <v>44561</v>
      </c>
      <c r="H55" s="37" t="s">
        <v>15</v>
      </c>
      <c r="I55" s="25">
        <v>253</v>
      </c>
      <c r="J55" s="24">
        <v>200.35</v>
      </c>
      <c r="K55" s="25">
        <f t="shared" si="1"/>
        <v>79.189723320158109</v>
      </c>
      <c r="L55" s="28" t="s">
        <v>195</v>
      </c>
      <c r="M55" s="76" t="s">
        <v>121</v>
      </c>
    </row>
    <row r="56" spans="1:14" ht="47.25">
      <c r="A56" s="82" t="s">
        <v>126</v>
      </c>
      <c r="B56" s="36" t="s">
        <v>113</v>
      </c>
      <c r="C56" s="37" t="s">
        <v>109</v>
      </c>
      <c r="D56" s="45">
        <v>44378</v>
      </c>
      <c r="E56" s="45">
        <v>44561</v>
      </c>
      <c r="F56" s="45">
        <v>44378</v>
      </c>
      <c r="G56" s="45">
        <v>44561</v>
      </c>
      <c r="H56" s="37" t="s">
        <v>15</v>
      </c>
      <c r="I56" s="25">
        <v>164.4</v>
      </c>
      <c r="J56" s="24">
        <v>164.4</v>
      </c>
      <c r="K56" s="25">
        <f t="shared" si="1"/>
        <v>100</v>
      </c>
      <c r="L56" s="28" t="s">
        <v>134</v>
      </c>
      <c r="M56" s="76" t="s">
        <v>121</v>
      </c>
    </row>
    <row r="57" spans="1:14" ht="202.5" customHeight="1">
      <c r="A57" s="37" t="s">
        <v>127</v>
      </c>
      <c r="B57" s="38" t="s">
        <v>115</v>
      </c>
      <c r="C57" s="37" t="s">
        <v>50</v>
      </c>
      <c r="D57" s="45">
        <v>44378</v>
      </c>
      <c r="E57" s="45">
        <v>44561</v>
      </c>
      <c r="F57" s="45">
        <v>44378</v>
      </c>
      <c r="G57" s="45">
        <v>44561</v>
      </c>
      <c r="H57" s="37" t="s">
        <v>15</v>
      </c>
      <c r="I57" s="25">
        <v>1165.5999999999999</v>
      </c>
      <c r="J57" s="25">
        <v>1165.5999999999999</v>
      </c>
      <c r="K57" s="25">
        <f t="shared" si="1"/>
        <v>100</v>
      </c>
      <c r="L57" s="28" t="s">
        <v>168</v>
      </c>
      <c r="M57" s="76" t="s">
        <v>121</v>
      </c>
    </row>
    <row r="58" spans="1:14" ht="60" customHeight="1">
      <c r="A58" s="37" t="s">
        <v>114</v>
      </c>
      <c r="B58" s="38" t="s">
        <v>182</v>
      </c>
      <c r="C58" s="37" t="s">
        <v>50</v>
      </c>
      <c r="D58" s="45">
        <v>44287</v>
      </c>
      <c r="E58" s="45">
        <v>44561</v>
      </c>
      <c r="F58" s="45">
        <v>44378</v>
      </c>
      <c r="G58" s="45">
        <v>44561</v>
      </c>
      <c r="H58" s="37" t="s">
        <v>15</v>
      </c>
      <c r="I58" s="25">
        <v>2240.8000000000002</v>
      </c>
      <c r="J58" s="25">
        <v>2240.8000000000002</v>
      </c>
      <c r="K58" s="25">
        <f t="shared" si="1"/>
        <v>100</v>
      </c>
      <c r="L58" s="28" t="s">
        <v>147</v>
      </c>
      <c r="M58" s="76" t="s">
        <v>121</v>
      </c>
    </row>
    <row r="59" spans="1:14" ht="78.75">
      <c r="A59" s="37" t="s">
        <v>116</v>
      </c>
      <c r="B59" s="38" t="s">
        <v>130</v>
      </c>
      <c r="C59" s="37" t="s">
        <v>50</v>
      </c>
      <c r="D59" s="45">
        <v>44501</v>
      </c>
      <c r="E59" s="45">
        <v>44561</v>
      </c>
      <c r="F59" s="45">
        <v>44378</v>
      </c>
      <c r="G59" s="45">
        <v>44561</v>
      </c>
      <c r="H59" s="37" t="s">
        <v>15</v>
      </c>
      <c r="I59" s="25">
        <v>8</v>
      </c>
      <c r="J59" s="25">
        <v>8</v>
      </c>
      <c r="K59" s="25">
        <f t="shared" si="1"/>
        <v>100</v>
      </c>
      <c r="L59" s="28" t="s">
        <v>146</v>
      </c>
      <c r="M59" s="76" t="s">
        <v>121</v>
      </c>
    </row>
    <row r="60" spans="1:14" ht="98.25" customHeight="1">
      <c r="A60" s="37" t="s">
        <v>117</v>
      </c>
      <c r="B60" s="39" t="s">
        <v>128</v>
      </c>
      <c r="C60" s="37" t="s">
        <v>50</v>
      </c>
      <c r="D60" s="45">
        <v>44501</v>
      </c>
      <c r="E60" s="45">
        <v>44561</v>
      </c>
      <c r="F60" s="45">
        <v>44501</v>
      </c>
      <c r="G60" s="45">
        <v>44561</v>
      </c>
      <c r="H60" s="37" t="s">
        <v>15</v>
      </c>
      <c r="I60" s="25">
        <v>1303.8</v>
      </c>
      <c r="J60" s="25">
        <v>1303.8</v>
      </c>
      <c r="K60" s="25">
        <f t="shared" si="1"/>
        <v>100</v>
      </c>
      <c r="L60" s="28" t="s">
        <v>183</v>
      </c>
      <c r="M60" s="76" t="s">
        <v>121</v>
      </c>
    </row>
    <row r="61" spans="1:14" s="15" customFormat="1" ht="100.5" customHeight="1">
      <c r="A61" s="37" t="s">
        <v>122</v>
      </c>
      <c r="B61" s="39" t="s">
        <v>129</v>
      </c>
      <c r="C61" s="37" t="s">
        <v>50</v>
      </c>
      <c r="D61" s="45">
        <v>44531</v>
      </c>
      <c r="E61" s="45">
        <v>44561</v>
      </c>
      <c r="F61" s="45">
        <v>44531</v>
      </c>
      <c r="G61" s="45">
        <v>44561</v>
      </c>
      <c r="H61" s="37" t="s">
        <v>15</v>
      </c>
      <c r="I61" s="25">
        <v>303.39999999999998</v>
      </c>
      <c r="J61" s="25">
        <v>289.72000000000003</v>
      </c>
      <c r="K61" s="25">
        <f t="shared" si="1"/>
        <v>95.491100856954532</v>
      </c>
      <c r="L61" s="28" t="s">
        <v>184</v>
      </c>
      <c r="M61" s="76" t="s">
        <v>121</v>
      </c>
      <c r="N61" s="53"/>
    </row>
    <row r="62" spans="1:14" ht="362.25">
      <c r="A62" s="80" t="s">
        <v>122</v>
      </c>
      <c r="B62" s="47" t="s">
        <v>101</v>
      </c>
      <c r="C62" s="56" t="s">
        <v>165</v>
      </c>
      <c r="D62" s="45">
        <v>44197</v>
      </c>
      <c r="E62" s="45">
        <v>44561</v>
      </c>
      <c r="F62" s="45">
        <v>44197</v>
      </c>
      <c r="G62" s="45">
        <v>44561</v>
      </c>
      <c r="H62" s="47" t="s">
        <v>15</v>
      </c>
      <c r="I62" s="25">
        <v>5</v>
      </c>
      <c r="J62" s="25">
        <v>0.14499999999999999</v>
      </c>
      <c r="K62" s="25">
        <f t="shared" ref="K62" si="2">J62*100/I62</f>
        <v>2.8999999999999995</v>
      </c>
      <c r="L62" s="83" t="s">
        <v>103</v>
      </c>
      <c r="M62" s="95" t="s">
        <v>173</v>
      </c>
    </row>
    <row r="63" spans="1:14">
      <c r="A63" s="50" t="s">
        <v>154</v>
      </c>
      <c r="B63" s="51"/>
      <c r="C63" s="51"/>
      <c r="D63" s="49"/>
      <c r="E63" s="49"/>
      <c r="F63" s="49"/>
      <c r="G63" s="49"/>
      <c r="H63" s="49"/>
      <c r="I63" s="49"/>
      <c r="J63" s="49"/>
      <c r="K63" s="49"/>
      <c r="L63" s="49"/>
      <c r="M63" s="49"/>
    </row>
    <row r="64" spans="1:14">
      <c r="A64" s="116" t="s">
        <v>185</v>
      </c>
      <c r="B64" s="117"/>
      <c r="C64" s="117"/>
      <c r="D64" s="48"/>
      <c r="E64" s="49"/>
      <c r="F64" s="49"/>
      <c r="G64" s="49"/>
      <c r="H64" s="49"/>
      <c r="I64" s="49"/>
      <c r="J64" s="49"/>
      <c r="K64" s="49"/>
      <c r="L64" s="49"/>
      <c r="M64" s="49"/>
    </row>
    <row r="66" spans="3:3">
      <c r="C66" s="94"/>
    </row>
  </sheetData>
  <sheetProtection selectLockedCells="1" selectUnlockedCells="1"/>
  <mergeCells count="40">
    <mergeCell ref="A64:C64"/>
    <mergeCell ref="F32:F34"/>
    <mergeCell ref="G32:G34"/>
    <mergeCell ref="E32:E34"/>
    <mergeCell ref="D32:D34"/>
    <mergeCell ref="B35:B37"/>
    <mergeCell ref="A35:A37"/>
    <mergeCell ref="C35:C37"/>
    <mergeCell ref="A32:A34"/>
    <mergeCell ref="B32:B34"/>
    <mergeCell ref="C32:C34"/>
    <mergeCell ref="M5:M6"/>
    <mergeCell ref="M32:M34"/>
    <mergeCell ref="M7:M10"/>
    <mergeCell ref="L32:L34"/>
    <mergeCell ref="D7:D10"/>
    <mergeCell ref="E7:E10"/>
    <mergeCell ref="F7:F10"/>
    <mergeCell ref="G7:G10"/>
    <mergeCell ref="L7:L10"/>
    <mergeCell ref="A7:A10"/>
    <mergeCell ref="B7:B10"/>
    <mergeCell ref="C7:C10"/>
    <mergeCell ref="A2:L3"/>
    <mergeCell ref="A5:A6"/>
    <mergeCell ref="B5:B6"/>
    <mergeCell ref="C5:C6"/>
    <mergeCell ref="D5:E5"/>
    <mergeCell ref="F5:G5"/>
    <mergeCell ref="H5:H6"/>
    <mergeCell ref="I5:I6"/>
    <mergeCell ref="J5:J6"/>
    <mergeCell ref="K5:K6"/>
    <mergeCell ref="L5:L6"/>
    <mergeCell ref="M35:M37"/>
    <mergeCell ref="D35:D37"/>
    <mergeCell ref="E35:E37"/>
    <mergeCell ref="F35:F37"/>
    <mergeCell ref="G35:G37"/>
    <mergeCell ref="L35:L37"/>
  </mergeCells>
  <pageMargins left="0.98425196850393704" right="0.19685039370078741" top="0.78740157480314965" bottom="0.47244094488188981" header="0.31496062992125984" footer="0.51181102362204722"/>
  <pageSetup paperSize="9" scale="44" firstPageNumber="0" orientation="landscape" horizontalDpi="300" verticalDpi="300" r:id="rId1"/>
  <headerFooter alignWithMargins="0">
    <oddHeader xml:space="preserve">&amp;C&amp;P+0 </oddHeader>
  </headerFooter>
  <rowBreaks count="8" manualBreakCount="8">
    <brk id="21" max="12" man="1"/>
    <brk id="24" max="12" man="1"/>
    <brk id="30" max="12" man="1"/>
    <brk id="38" max="12" man="1"/>
    <brk id="41" max="12" man="1"/>
    <brk id="44" max="12" man="1"/>
    <brk id="48" max="12" man="1"/>
    <brk id="5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55" zoomScaleSheetLayoutView="55" workbookViewId="0"/>
  </sheetViews>
  <sheetFormatPr defaultColWidth="9"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55" zoomScaleSheetLayoutView="55" workbookViewId="0"/>
  </sheetViews>
  <sheetFormatPr defaultColWidth="9"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Поздеева Елена Нодариевна</dc:creator>
  <cp:lastModifiedBy>federyakina_vn</cp:lastModifiedBy>
  <cp:lastPrinted>2022-04-28T07:40:23Z</cp:lastPrinted>
  <dcterms:created xsi:type="dcterms:W3CDTF">2020-10-07T07:35:20Z</dcterms:created>
  <dcterms:modified xsi:type="dcterms:W3CDTF">2022-04-28T07:42:36Z</dcterms:modified>
</cp:coreProperties>
</file>