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O:\Отчет ГП 2023\"/>
    </mc:Choice>
  </mc:AlternateContent>
  <xr:revisionPtr revIDLastSave="0" documentId="13_ncr:1_{40B02B46-EA2B-4C41-8B80-2C89BE6AB98B}" xr6:coauthVersionLast="47" xr6:coauthVersionMax="47" xr10:uidLastSave="{00000000-0000-0000-0000-000000000000}"/>
  <bookViews>
    <workbookView xWindow="-120" yWindow="-120" windowWidth="29040" windowHeight="15840" tabRatio="500" xr2:uid="{00000000-000D-0000-FFFF-FFFF00000000}"/>
  </bookViews>
  <sheets>
    <sheet name="Лист1" sheetId="1" r:id="rId1"/>
    <sheet name="Лист2" sheetId="2" r:id="rId2"/>
    <sheet name="Лист3" sheetId="3" r:id="rId3"/>
  </sheets>
  <definedNames>
    <definedName name="_xlnm._FilterDatabase" localSheetId="0" hidden="1">Лист1!$A$5:$M$58</definedName>
    <definedName name="_xlnm.Print_Titles" localSheetId="0">Лист1!$5:$6</definedName>
    <definedName name="_xlnm.Print_Area" localSheetId="0">Лист1!$A$1:$M$62</definedName>
  </definedNames>
  <calcPr calcId="191029"/>
</workbook>
</file>

<file path=xl/calcChain.xml><?xml version="1.0" encoding="utf-8"?>
<calcChain xmlns="http://schemas.openxmlformats.org/spreadsheetml/2006/main">
  <c r="J28" i="1" l="1"/>
  <c r="J13" i="1" l="1"/>
  <c r="K46" i="1"/>
  <c r="K40" i="1"/>
  <c r="J29" i="1"/>
  <c r="J27" i="1"/>
  <c r="J26" i="1"/>
  <c r="I13" i="1"/>
  <c r="K58" i="1"/>
  <c r="K55" i="1"/>
  <c r="K51" i="1"/>
  <c r="K52" i="1"/>
  <c r="K53" i="1"/>
  <c r="K54" i="1"/>
  <c r="K50" i="1"/>
  <c r="K56" i="1"/>
  <c r="K57" i="1"/>
  <c r="K48" i="1"/>
  <c r="K47" i="1"/>
  <c r="J35" i="1" l="1"/>
  <c r="J9" i="1" s="1"/>
  <c r="I35" i="1" l="1"/>
  <c r="I27" i="1"/>
  <c r="I28" i="1"/>
  <c r="I29" i="1"/>
  <c r="I26" i="1" l="1"/>
  <c r="I9" i="1"/>
  <c r="I8" i="1"/>
  <c r="K36" i="1"/>
  <c r="K37" i="1"/>
  <c r="K35" i="1" l="1"/>
  <c r="K30" i="1"/>
  <c r="K31" i="1"/>
  <c r="K39" i="1"/>
  <c r="K38" i="1"/>
  <c r="J8" i="1" l="1"/>
  <c r="J7" i="1" s="1"/>
  <c r="K28" i="1"/>
  <c r="K29" i="1"/>
  <c r="K27" i="1" l="1"/>
  <c r="K26" i="1" l="1"/>
  <c r="I7" i="1"/>
  <c r="K8" i="1"/>
  <c r="K7" i="1" l="1"/>
  <c r="K9" i="1" l="1"/>
</calcChain>
</file>

<file path=xl/sharedStrings.xml><?xml version="1.0" encoding="utf-8"?>
<sst xmlns="http://schemas.openxmlformats.org/spreadsheetml/2006/main" count="333" uniqueCount="191">
  <si>
    <t xml:space="preserve">                                                                                                                             </t>
  </si>
  <si>
    <t>№ п/п</t>
  </si>
  <si>
    <t>Наименование государственной программы, подпрограммы,  отдельного мероприятия, проекта, мероприятия</t>
  </si>
  <si>
    <t xml:space="preserve">Ответственный исполнитель, соисполнитель, участник                                                                                        </t>
  </si>
  <si>
    <t>Плановый срок</t>
  </si>
  <si>
    <t>Фактический срок</t>
  </si>
  <si>
    <t>Источник финансирования</t>
  </si>
  <si>
    <t>Отношение фактических расходов к оценке расходов 
(в %)</t>
  </si>
  <si>
    <t xml:space="preserve">Результат реализации мероприятия государственной программы </t>
  </si>
  <si>
    <t xml:space="preserve">начало реализации </t>
  </si>
  <si>
    <t>окончание реализации</t>
  </si>
  <si>
    <t>(краткое описание)3)</t>
  </si>
  <si>
    <t xml:space="preserve">Государственная программа Кировской области «Информационное общество» </t>
  </si>
  <si>
    <t>всего</t>
  </si>
  <si>
    <t>федеральный бюджет</t>
  </si>
  <si>
    <t>областной бюджет</t>
  </si>
  <si>
    <t>Региональный проект «Создание цифровой ин-фраструктуры передачи данных для органов исполнительной власти, социально-значимых учреждений и домохозяйств Кировской области»</t>
  </si>
  <si>
    <t>Финансирование не предусмотрено</t>
  </si>
  <si>
    <t>Х</t>
  </si>
  <si>
    <t>1.1</t>
  </si>
  <si>
    <t>1.2</t>
  </si>
  <si>
    <t>Региональный проект  «Обеспечение информационной безопасности в Кировской области при передаче, обработке и хранении данных, гарантирующей защиту интересов личности, бизнеса и государства»</t>
  </si>
  <si>
    <t>2.1.</t>
  </si>
  <si>
    <t>2.2.</t>
  </si>
  <si>
    <t>3.</t>
  </si>
  <si>
    <t>3.1.</t>
  </si>
  <si>
    <t>4.</t>
  </si>
  <si>
    <t>Региональный проект  «Повышение эффективного государственного управления на основе использования передовых цифровых технологий в Кировской области»</t>
  </si>
  <si>
    <t>4.1.</t>
  </si>
  <si>
    <t>4.4.</t>
  </si>
  <si>
    <t>Финансирование не требуется</t>
  </si>
  <si>
    <t>6.</t>
  </si>
  <si>
    <t>Финансирование  не требуется</t>
  </si>
  <si>
    <t>6.1.</t>
  </si>
  <si>
    <t>7.2.</t>
  </si>
  <si>
    <t>Модернизация технических и технологических информационных систем обеспечения деятельности Губернатора Кировской области, Правительства Кировской области</t>
  </si>
  <si>
    <t>Статус выполнения мероприятия</t>
  </si>
  <si>
    <t xml:space="preserve"> Х</t>
  </si>
  <si>
    <t>4.3.</t>
  </si>
  <si>
    <t>Региональный проект «Поддержка комплексной системы финансирования проектов по разработке цифровых технологий в Кировской области"</t>
  </si>
  <si>
    <t>5.</t>
  </si>
  <si>
    <t>7.</t>
  </si>
  <si>
    <t xml:space="preserve">Региональный проект "Развитие кадрового потенциала цифровой экономики в Кировской области"
</t>
  </si>
  <si>
    <t>7.1.</t>
  </si>
  <si>
    <t>8.</t>
  </si>
  <si>
    <t>Отдельное мероприятие "Обеспечение реализации Государственной программы"</t>
  </si>
  <si>
    <t>8.1.</t>
  </si>
  <si>
    <t>8.2.</t>
  </si>
  <si>
    <t>8.3.</t>
  </si>
  <si>
    <t>8.4.</t>
  </si>
  <si>
    <t>8.5.</t>
  </si>
  <si>
    <t>8.6.</t>
  </si>
  <si>
    <t>8.7.</t>
  </si>
  <si>
    <t>8.8.</t>
  </si>
  <si>
    <t>8.9.</t>
  </si>
  <si>
    <t>8.10.</t>
  </si>
  <si>
    <t>8.11.</t>
  </si>
  <si>
    <t>8.12.</t>
  </si>
  <si>
    <t>8.13.</t>
  </si>
  <si>
    <t>8.16.</t>
  </si>
  <si>
    <t>8.17.</t>
  </si>
  <si>
    <t>8.18.</t>
  </si>
  <si>
    <t>8.14.</t>
  </si>
  <si>
    <t>8.15.</t>
  </si>
  <si>
    <t xml:space="preserve">Обеспечение использования федеральной платформы юридически значимого электронного документооборота (далее - ЮЗЭДО)  и ее сервисов в органах исполнительной власти Кировской области, их подведомственных организациях и органах местного самоуправления муниципальных образований Кировской области 
</t>
  </si>
  <si>
    <t>финансирование не требуется</t>
  </si>
  <si>
    <t>Обеспечение использования отечественных разработок и технологий при передаче, обработке и хранении данных в органах исполнительной власти Кировской области</t>
  </si>
  <si>
    <t>Информирование о конкурсе проектов по разработке, применению и коммерциализации СЦТ со стороны Фонда содействия развитию малых форм предприятий в научно-технической сфере заинтересованных субъектов малого и среднего предпринимательства</t>
  </si>
  <si>
    <t>Информирование  о грантовом конкурсе заинтересованных компаний, обладающих технологическими решениями высокой степени готовности для приоритетных отраслей экономики, расположенных на территории Кировской области</t>
  </si>
  <si>
    <t>Информирование    заинтересованных  компаний о грантовом конкурсе на государственную поддержку проектов по внедрению отечественных продуктов, сервисов, платформенных решений, созданных на базе "сквозных" цифровых технологий</t>
  </si>
  <si>
    <t>Информирование  о программе льготного кредитования российских организаций, разрабатывающих и внедряющих СЦТ, продукты, сервисы и платформенные решения, зарегистрированных на территории Кировской области</t>
  </si>
  <si>
    <t>Обеспечение  взаимодействия  граждан и органов исполнительной власти  Кировской области с использование платформы обратной связи</t>
  </si>
  <si>
    <t xml:space="preserve">Отдельное мероприятие 
"Модернизация  ведомственных информационных систем с целью оказания  массовых социально значимых услуг (сервисов) органов исполнительной власти Кировской области, муниципальных услуг органов местного самоуправления муниципальных образований Кировской области и услуг бюджетных учреждений в электронном виде с применением машиночитаемых цифровых административных регламентов"
</t>
  </si>
  <si>
    <t>Проведение информационной кампании по поддержке и продвижению в Кировской области сформированной системы полной или частичной компенсации затрат на обучение по дополнительным профессиональным и общеобразовательным программам для различных групп населения на развитие востребованных в цифровой экономике компетенций, а также по использованию гражданами онлайн-сервиса готовности к цифровой экономике, поддерживающего работу совокупности образовательных платформ и решений по освоению цифровой грамотности и ключевых компетенций цифровой экономики</t>
  </si>
  <si>
    <t>Обеспечение содержания  министерства информационных технологий и связи Кировской области</t>
  </si>
  <si>
    <t>Финансовое обеспечение деятельности Кировского областного государственного бюджетного учреждения "Центр стратегического  развития информационных ресурсов и систем управления"</t>
  </si>
  <si>
    <t>Оказание услуг связи по предоставлению канала связи для доступа к федеральной части СМЭВ</t>
  </si>
  <si>
    <t>Возмещение   расходов    отдельным категориям граждан в рамках реализации проекта "Умный проезд"</t>
  </si>
  <si>
    <t>Финансиро-вание расходов за январь -декабрь
2023 года
(тыс.рублей)</t>
  </si>
  <si>
    <t>Отдельное мероприятие «Развитие инфраструктуры связи в населенных пунктах Кировской области»</t>
  </si>
  <si>
    <t>Развертывание публичных точек wi-fi в населенных пунктах с численностью жителей менее 100 человек</t>
  </si>
  <si>
    <t>2</t>
  </si>
  <si>
    <t>4.2</t>
  </si>
  <si>
    <t>5.2.</t>
  </si>
  <si>
    <t>5.1.</t>
  </si>
  <si>
    <t>Содействие массовой подготовке сотрудников органов исполнительной власти Кировской области и органов местного самоуправления Кировской области цифровым компетенциям и технологиям, в том числе отбор претендентов из числа государственных и муниципальных служащих для прохождения программ повышения квалификации и профессиональной переподготовки</t>
  </si>
  <si>
    <t>Обеспечение приема от населения, доработка макета фотографии, печати и ламинирования в рамках реализации мероприятий мемориальной акции «Бессмертный полк»</t>
  </si>
  <si>
    <t>Аттестация рабочих мест АИС МФЦ сотрудников территориально обособленных структурных подразделений КОГАУ «МФЦ»</t>
  </si>
  <si>
    <t xml:space="preserve">Развитие  геоинформационных систем Кировской области </t>
  </si>
  <si>
    <t>Оказание услуг по информационно-технической поддержке автоматизированной информационной системы государственных и муниципальных платежей «ГМП-Экспресс»</t>
  </si>
  <si>
    <t xml:space="preserve">Техническая поддержка региональной системы  электронного взаимодействия  (далее – РСЭВ) </t>
  </si>
  <si>
    <t>Обновление регионального портала государственных услуг Кировской области</t>
  </si>
  <si>
    <t xml:space="preserve">Услуги по аттестации государственных информационных систем </t>
  </si>
  <si>
    <t>8.19.</t>
  </si>
  <si>
    <t xml:space="preserve"> Д.А.Малофеев 
заместитель министра информационных технологий и связи Кировской области</t>
  </si>
  <si>
    <t xml:space="preserve">Сухих А.В.
министр информационных технологий и связи Кировской области 
</t>
  </si>
  <si>
    <t>Количество сопровождаемых информационных систем региональной инфраструктуры электронного правительства -  14  единиц;  Количество органов исполнительной власти и подведомственных им учреждений, которым предоставляются услуги - 27 единиц;
Количество узлов защищенной сети, сопровождение и поддержание работоспособности которых необходимо для функционирования защищенной сети Региональной системы межведомственного электронного взаимодействия Кировской области - 8 единиц;
Количество выполняемых видов комплексного мониторинга территории области с использованием данных дистанционного зондирования Земли - 3 единиц;
Количество пользователей, имеющих доступ к информационным системам - 450 человек;
Количество информационных систем - 3 единиц.</t>
  </si>
  <si>
    <t xml:space="preserve"> </t>
  </si>
  <si>
    <t>В соответствии с постановлением Правительства Кировской области от 28.01.2020 № 26-П «О системе электронного документооборота Правительства Кировской области» (СЭД-ПКО) органами исполнительной власти Кировской области обеспечивается ведение переписки между участниками СЭД-ПКО в электронном без дублирования документов на бумажном носителе.
К типовому облачному решению системы электронного документооборота подключено 45 органов местного самоуправления Кировской области.
12.04.2023 заключен государственный контракт на обновление СЭД-ПКО до версии 6.3.1. 10.06.2023 проведено обновление системы.</t>
  </si>
  <si>
    <t>Заключен договор на оказание услуг доработки макета фотографии, печати и ламинирования в рамках реализации мероприятий мемориальной акции «Бессмертный полк». Выдано 609 портретов.</t>
  </si>
  <si>
    <t>В органах исполнительной власти Кировской области используются только современные отечественные сертифицированные средства антивирусной защиты, средств защиты информации от несанкционированного доступа</t>
  </si>
  <si>
    <t>выполнено</t>
  </si>
  <si>
    <t>Проведение ремонтных работ, приобретение оборудования и мебели в ТО МФЦ в Опаринском районе</t>
  </si>
  <si>
    <t>Оказание  услуг по технической поддержке программы "КОМЭКС- Мои Документы"</t>
  </si>
  <si>
    <t>8.20.</t>
  </si>
  <si>
    <t>8.21.</t>
  </si>
  <si>
    <t>8.22.</t>
  </si>
  <si>
    <t>8.23.</t>
  </si>
  <si>
    <t>Предоставление прав на использование средства анализа защищенности xSpider на 512 хостов (продление на 1 год) (для обнаружения уязвимостей на сетевых ресурсах и своевременного устранения обнаруженных уязвимостей)</t>
  </si>
  <si>
    <t>Приобретение межсетевых экранов ФСТЭК и аттестация МЭДО ДСП</t>
  </si>
  <si>
    <t>Приобретение программно-аппаратного комплекса хранения данных АИС МФЦ</t>
  </si>
  <si>
    <t xml:space="preserve">Обеспечена деятельность министерства информационных технологий и связи Кировской области </t>
  </si>
  <si>
    <t>Оказана услуга по обновлению регионального портала государственных услуг Кировской области</t>
  </si>
  <si>
    <t>Оказание услуг по техническому обслуживанию, сопровождению и поддержке Системы - 122 Кировской области</t>
  </si>
  <si>
    <t>Приобретение модульной конструкции для размещения офиса МФЦ, соцзащиты, центра занятости населения в микрорайоне «Озерки»  г. Кирова</t>
  </si>
  <si>
    <t>Фактические расходы за январь-декабрь
2023 года          (тыс.рублей)</t>
  </si>
  <si>
    <t xml:space="preserve"> Трефилов В.А.
и.о. директора КОГБУ  «ЦСРИРиСУ»</t>
  </si>
  <si>
    <t xml:space="preserve">
Пыхтина Е.В.
начальник отдела развития информационных систем и цифровой трансформации министерства информационных технологий и связи Кировской области </t>
  </si>
  <si>
    <t xml:space="preserve">Пыхтина Е.В.
начальник отдела развития информационных систем и цифровой трансформации министерства информационных технологий и связи Кировской области 
</t>
  </si>
  <si>
    <t xml:space="preserve">Пыхтина Е.В.
начальник отдела развития информационных систем и цифровой трансформации министерства информационных технологий и связи Кировской области </t>
  </si>
  <si>
    <t xml:space="preserve"> Пыхтина Е.В.
начальник отдела развития информационных систем и цифровой трансформации министерства информационных технологий и связи Кировской области </t>
  </si>
  <si>
    <t>Трефилов В.А.
и.о. директора КОГБУ  «ЦСРИРиСУ»</t>
  </si>
  <si>
    <t xml:space="preserve">Нагаев Н.В.                       директор КОГАУ "МФЦ"
</t>
  </si>
  <si>
    <t>Финансирование   не предусмотрно</t>
  </si>
  <si>
    <t>Проведены ремонтные работы, осуществлена подготовка помещения ТО МФЦ в ТЦ «Алые Паруса»</t>
  </si>
  <si>
    <t>Разработка проекта, проведение ремонтных и прочих работ, устройство инженерно-технических систем в помещении ТО МФЦ в ТЦ «Алые Паруса»</t>
  </si>
  <si>
    <t>не выполнено</t>
  </si>
  <si>
    <t>Обеспечение доступа  к сети «Интернет» органов государственной власти Кировской области и органов местного самоуправления муниципальных образований Кировской области</t>
  </si>
  <si>
    <t xml:space="preserve">Обеспечен широкополосный доступ к сети Интернет для передачи данных для фельдшерско-акушерских пунктов,  объектов культуры и органов, специально уполномоченных решать задачи гражданской обороны и задачи по предупреждению и ликвидации чрезвычайных ситуаций, находящихся в региональном (муниципальном) ведении, подключение которых к сети «Интернет» осуществлено в рамках мероприятий Минцифры России в период 2019-2021 гг. </t>
  </si>
  <si>
    <t>Обеспечен широкополосный доступ к сети Интернет для передачи данных для органов государственной власти субъектов РФ, органов местного самоуправления,  подключение которых к сети «Интернет» осуществлено в рамках мероприятий Минцифры России в период 2019-2021 гг.</t>
  </si>
  <si>
    <t>Обеспечение доступа к сети «Интернет» социально значимых объектов, в том числе фельдшерско-акушерских пунктов, государственных и муниципальных образовательных организаций, пожарных частей (постов), территориальных органов Федеральной службы войск национальной гвардии Российской Федерации, расположенных на территории Кировской области</t>
  </si>
  <si>
    <r>
      <t>Оказаны услуги по предоставлению цифровых каналов в г. Кирове; оказаны услуги по обеспечению доступа к  информационно-телекоммуникационной сети «Интернет», в том числе  вздание</t>
    </r>
    <r>
      <rPr>
        <sz val="12"/>
        <color rgb="FF000000"/>
        <rFont val="Times New Roman"/>
        <family val="1"/>
        <charset val="204"/>
      </rPr>
      <t xml:space="preserve"> №</t>
    </r>
    <r>
      <rPr>
        <sz val="12"/>
        <color indexed="8"/>
        <rFont val="Times New Roman"/>
        <family val="1"/>
        <charset val="204"/>
      </rPr>
      <t xml:space="preserve"> 4 Правительства Кировской области; оказаны услуги: LIR для обеспечения доступа в  сеть «Интернет», на приобретение SSL сертификатов, на услуги сервиса защиты WAF (DDoS атаки), на приобретение межсетевого экрана ФСТЭК. Оказаны услуги: по технической поддержки системы ВКС TtueConf, передаче неисключительных прав на ПО СКЗИ КриптоПроCSP, передаче неисключительных прав использования ОС "Astra Linux". Приобретены: источник бесперебойного питания - 1 шт.; жесткие диски - 5 шт.; сетевые зап.части - 620 шт.;  кабель сетевой - 1 шт.; сервер 1 шт.; сервисный маршрутизатор -  1 шт.; межсетевой экран - 1 шт.     Обеспечена поставка 2 серверов баз данных, сервера автоматизированного рабочего места межведомственного электронного документооборота (1 шт.); оказана услуга по переходу на отечественное ПО Яндекс 360   </t>
    </r>
  </si>
  <si>
    <t xml:space="preserve">Проведена аттестация рабочих мест АИС МФЦ сотрудников территориально обособленных структурных подразделений КОГАУ «МФЦ». </t>
  </si>
  <si>
    <t xml:space="preserve">Приобретена модульная конструкция для размещения офиса МФЦ, соцзащиты, центра занятости населения по адресу г.Киров, ул. Павла Корчагина, стр. 238а. Открыт офис МФЦ на 5 окон для предоставления государственных и муниципальных услуг. Осуществлено подключение  электроэнергии,  водоснабжения, водоотведения от границ земельного участка до объекта </t>
  </si>
  <si>
    <t>Проведены ремонтные работы, приобретено оборудование и мебель в ТО МФЦ в Опаринском районе</t>
  </si>
  <si>
    <t xml:space="preserve">Оказана услуга по продлению неисключительных прав использования на программное обеспечение Topol-L2 Digit (лесное хозяйство). Заключен контракт на техническую поддержку программного комплекса «Геоаналитика» </t>
  </si>
  <si>
    <t>Обеспечено техническое сопровождение и доработка автоматизированной информационной системы деятельности МФЦ</t>
  </si>
  <si>
    <t>Оказаны услуги по информационно-технической поддержке автоматизированной информационной системы государственных и муниципальных платежей «ГМП-Экспресс». Доработана автоматизированная информационная система государственных и муниципальных платежей "ГМП-Экспресс" для перехода на форматы взаимодействия с ГИС ГМП версии 2.5</t>
  </si>
  <si>
    <t>Обеспечено техническое обслуживание защищенного соединения в рамках развития единой РСМЭВ.  Оказаны услуги связи по предоставлению канала связи для доступа к федеральной части СМЭВ</t>
  </si>
  <si>
    <t>Предоставлены права на использование средства анализа защищенности xSpider на 512 хостов (продление на 1 год) (для обнаружения уязвимостей на сетевых ресурсах и своевременного устранения обнаруженных уязвимостей)</t>
  </si>
  <si>
    <t xml:space="preserve">Поведена аттестация государственных информационных систем  </t>
  </si>
  <si>
    <t>Обеспечено техническое обслуживание, сопровождению и поддержке Системы - 122 Кировской области</t>
  </si>
  <si>
    <t>Приобретены  межсетевые экраны ФСТЭК и аттестация МЭДО ДСП</t>
  </si>
  <si>
    <t>Возмещены   расходы 6 человекам   в рамках реализации проекта "Умный проезд"</t>
  </si>
  <si>
    <t xml:space="preserve">
Мероприятие по развитию связи реализуется в формате услуги. 
Контракт на оказание услуг сотовой связи и доступа к сети Интернет на период с 01.01.2024 по 31.12.2024 и гарантированным сроком предоставления услуг в течение 4 лет с даты окончания государственного контракта заключен с ПАО «Мегафон» 09.06.2023.
Цена контракта – 59 000 тыс. рублей. - оплата в 2024 году. В рамках контракта в населенных пунктах Кировской области,  с численностью населения от 100 до 500 человек,  размещено 20 базовых станций в целях обеспечения жителей услугами подвижной радиотелефонной связи.
</t>
  </si>
  <si>
    <r>
      <t>В соответствии с государственным контрактом</t>
    </r>
    <r>
      <rPr>
        <sz val="12"/>
        <color rgb="FF000000"/>
        <rFont val="Times New Roman"/>
        <family val="1"/>
        <charset val="204"/>
      </rPr>
      <t xml:space="preserve"> № 17</t>
    </r>
    <r>
      <rPr>
        <sz val="12"/>
        <color indexed="8"/>
        <rFont val="Times New Roman"/>
        <family val="1"/>
        <charset val="204"/>
      </rPr>
      <t xml:space="preserve"> от 31.03.2023 с Кировским филиалом ПАО «Ростелеком» размещено оборудование публичных точек доступа Wi-Fi с монтажом, проведены пусконаладочные работы и подключены к узлам связи, а так же введено в эксплуатацию  110 точек доступа  Wi-Fi  в малочисленных населенных пунктах Кировской области.
</t>
    </r>
  </si>
  <si>
    <t xml:space="preserve">В целях повышения квалификации государственных и муниципальных служащих Кировской области министерством для обучения определена платформа Stepik. Определен обучающий курс "Управление цифровой трансформацией. Проектный подход." На 2023 год запланировано обучение 55 человек. По состоянию на 31.12.2023 обучено 60 слушателей. 
</t>
  </si>
  <si>
    <t xml:space="preserve">За  2023 год на официальных сайтах Правительства Кировской области, министерства информационных технологий и связи Кировской области и подведомственных организаций размещено 28 пресс-релизов в целях популяризации обучения по развитию компетенций цифровой экономики. 
</t>
  </si>
  <si>
    <t>Отчет об исполнении плана реализации 
государственной программы Кировской области «Информационное общество»
за  2023 год</t>
  </si>
  <si>
    <t xml:space="preserve">Сухих А.В.                                   министр информационных технологий и связи Кировской области
</t>
  </si>
  <si>
    <t xml:space="preserve">Малофеев Д.А.              заместитель министра информационных технологий и связи Кировской области 
Видякина Е.Э.                   министр здравоохранения Кировской области 
Рысева О.Н.
министр образования Кировской области 
Комаров А.А.      руководитель администрации Губернатора и Правительства Кировской области 
Иконников Д.А.
 министр внутренней политики Кировской области 
</t>
  </si>
  <si>
    <t xml:space="preserve"> Малофеев Д.А.
заместитель министра информационных технологий и связи  Кировской области 
Шалаевский Р.Е. 
 начальник отдела развития инфраструктуры и связи министерства информационных технологий и связи Кировской области  
 ИконниковД.С.
 министр  внутренней политики Кировской области 
 главы муниципальных образований Кировской области (по согласованию)
</t>
  </si>
  <si>
    <t xml:space="preserve">Малофеев   Д.А.           заместитель министра информационных технологий и связи Кировской области </t>
  </si>
  <si>
    <t xml:space="preserve"> МалофеевД.А.                заместитель министра информационных технологий и связи Кировской области,          ШалаевскийР.Е.                      начальник отдела развития инфраструктуры и связи министерства информационных технологий и связи Кировской области</t>
  </si>
  <si>
    <t>Малофеев   Д.А.             заместитель министра информационных технологий и связи Кировской области            Шалаевский Р.Е.       начальник отдела развития инфраструктуры и связи министерства информационных технологий и связи Кировской области</t>
  </si>
  <si>
    <t xml:space="preserve"> Малофеев Д.А.             заместитель министра информационных технологий и связи Кировской области 
 Видякина Е.Э.                    министр здравоохранения Кировской области                                                 Рысева О.Н.                      министр образования  Кировской области                      Комаров А.А.               руководитель администрации Губернатора и Правительства Кировской области                            Шалаевский  Р.Е.
начальник отдела развития инфраструктуры и связи министерства информационных технологий и связи Кировской области,  Иконников Д.С.            министр  внутренней политики Кировской области  главы муниципальных образований Кировской области (по согласованию)
</t>
  </si>
  <si>
    <t xml:space="preserve"> Малофеев Д.А.
заместитель министра информационных технологий и связи Кировской области  
 Шалаевский Р.Е.     начальник отдела развития инфраструктуры и связи министерства информационных технологий и связи Кировской области</t>
  </si>
  <si>
    <t xml:space="preserve">Сухих А.В.                  министр информационных технологий и связи Кировской области,
Рычкова И.Н.           начальник отдела государственных услуг министерства информационных технологий и связи Кировской области,
Ерофеев  Э.В.           начальник отдела информационной безопасности министерства информационных технологий и связи Кировской области,
Комаров  А.А.     руководитель администрации Губернатора и Правительства Кировской области,
Бондарчук Р.А.        начальник управления государственной службы занятости населения Кировской области 
</t>
  </si>
  <si>
    <t xml:space="preserve">Сухих А.В.                          министр информационных технологий и связи 
Кировской области,
Рычкова И.Н.                      начальник отдела государственных услуг министерства информационных технологий и связи Кировской области,  Пыхтина Е.В.
начальник отдела развития информационных систем и цифровой трансформации министерства информационных технологий и связи Кировской области 
главы муниципальных образований Кировской области (по согласованию)
</t>
  </si>
  <si>
    <t xml:space="preserve"> Пыхтина Е.В.
начальник отдела  развития информационных систем и цифровой трансформации  министерства информационных технологий и связи Кировской области </t>
  </si>
  <si>
    <t xml:space="preserve"> Пыхтина Е.В.           начальник отдела  развития информационных систем и цифровой трансформации  министерства информационных технологий и связи Кировской области 
Комаров А.А.
руководитель администрации Губернатора и Правительства Кировской области 
 Иконников Д.С.
министр внутренней политики Кировской области </t>
  </si>
  <si>
    <t xml:space="preserve">Малофеев Д.А. 
заместитель  министра информационных технологий и связи Кировской области             Пирогова Н.Ю.
 заместитель  начальника отдела   кадровой, организационной и финансово-экономической работы
министерства информационных технологий и связи Кировской области
Рычкова   И.Н.  
начальник отдела государственных услуг министерства информационных технологий и связи Кировской области </t>
  </si>
  <si>
    <t>Пирогова Н.Ю. 
 заместитель  начальника отдела   кадровой, организационной и финансово-экономической работы
министерства информационных технологий и связи Кировской области</t>
  </si>
  <si>
    <t>Малофеев Д.А.      заместитель  министра  информационных технологий и связи Кировской области            Шалаевский Р.Е.       начальник отдела развития инфраструктуры и связи министерства информационных технологий и связи Кировской области, начальник отдела  
 Трефилов В.А.
и.о. директора КОГБУ  «ЦСРИРиСУ»</t>
  </si>
  <si>
    <t xml:space="preserve">Рычкова И.Н.
начальник отдела государственных услуг министерства информационных технологий и связи Кировской области
  Трефилов В.А.
и.о. директора КОГБУ  «ЦСРИРиСУ» </t>
  </si>
  <si>
    <t>Рычкова И.Н.
начальник отдела государственных услуг министерства информационных технологий и связи Кировской области
  Трефилов В.А.
и.о. директора КОГБУ  «ЦСРИРиСУ»</t>
  </si>
  <si>
    <t xml:space="preserve"> Малофеев Д.А.     заместитель  министра  информационных технологий и связи Кировской области 
Шалаевский Р.Е. 
 начальник отдела развития инфраструктуры и связи министерства информационных технологий и связи Кировской области, начальник отдела  
Трефилов В.А.
и.о. директора КОГБУ  «ЦСРИРиСУ»</t>
  </si>
  <si>
    <t>Финансовое обеспечение деятельности  КОГАУ "Многофункциональный центр предоставления государственных и муниципальных услуг" (далее - КОГАУ «МФЦ»)</t>
  </si>
  <si>
    <t xml:space="preserve">Нагаев Н.В.                       директор КОГАУ «МФЦ»
</t>
  </si>
  <si>
    <t>Нагаев Н.В.                       директор КОГАУ «МФЦ»</t>
  </si>
  <si>
    <t xml:space="preserve">Нагаев Н.В.                       директор КОГАУ «МФЦ»
</t>
  </si>
  <si>
    <t>Нагаев Н.В.                       директор КОГАУ  «МФЦ»</t>
  </si>
  <si>
    <t xml:space="preserve"> Пирогова Н.Ю.
 заместитель  начальника отдела   кадровой, организационной и финансово-экономической работы
министерства информационных технологий и связи
Рычкова И.Н.           начальник отдела государственных услуг министерства информационных технологий и связи Кировской области 
</t>
  </si>
  <si>
    <r>
      <t xml:space="preserve">Приложение </t>
    </r>
    <r>
      <rPr>
        <sz val="12"/>
        <color rgb="FF000000"/>
        <rFont val="Times New Roman"/>
        <family val="1"/>
        <charset val="204"/>
      </rPr>
      <t xml:space="preserve">№ 1 </t>
    </r>
    <r>
      <rPr>
        <sz val="12"/>
        <color indexed="8"/>
        <rFont val="Times New Roman"/>
        <family val="1"/>
        <charset val="204"/>
      </rPr>
      <t xml:space="preserve">
к Годовому  отчету      </t>
    </r>
  </si>
  <si>
    <t>Итого: количество мероприятий, запланированных к реализации в отчетном году: 37</t>
  </si>
  <si>
    <t xml:space="preserve">             количество мероприятий, выполненных в срок в отчетном году: 36</t>
  </si>
  <si>
    <t>Развертывание публичных точек wi-fi или организация подключения домохозяйств по волоконно-оптическим линиям связи в населенных пунктах с численностью жителей менее 100 человек</t>
  </si>
  <si>
    <t>Информация доведена до сведения субъектов малого и среднего предпринимательства, зарегистрированных на территории Кировской области. Подготовлены письма министерства информационных технологий и связи Кировской области от 12.01.2023 № 23-71-08, 29.09.2023 № 1073-71-08 о действующих мерах поддержки Фонда  содействия инновациям. Пресс-релизы опубликованы на официальном сайте министерства информационных технологий и связи Кировской области 17.01.2023,06.10.2023.</t>
  </si>
  <si>
    <t>Информация доведена до сведения заинтересованных компаний, обладающих технологическими решениями высокой степени готовности для приоритетных отраслей экономики, расположенных на территории Кировской области. Подготовлено письмо министерства информационных технологий и связи Кировской области от 20.04.2023 № 404-71-08, от 29.09.2023 № 1072-71-08 о действующих мерах поддержки Российского фонда развития информационных технологий.Пресс-релиз Кировские организации приглашают к участию в грантовых конкурсах Фонда «Сколково» размещен на официальном сайте министерства информационных технологий и связи Кировской области 26.04.2023,06.10.2023.</t>
  </si>
  <si>
    <t>Информация доведена до заинтересованных  компаний о грантовом конкурсе на государственную поддержку проектов по внедрению отечественных продуктов, сервисов, платформенных решений, созданных на базе "сквозных" цифровых технологий. Подготовлено и направлено письмо министерства информационных технологий и связи Кировской области от 17.02.2023 № 166-71-08, 15.08.2023 № 857-71-08 о действующих мерах поддержки Российского фонда развития информационных технологий. Пресс-релиз "Кировским ИТ-компаниям предлагают воспользоваться мерами поддержки" размещен на официальном сайте министерства информационных технологий и связи Кировской области 16.03.2023, 19.08.2023.</t>
  </si>
  <si>
    <t>Информация  о программе льготного кредитования организаций доведена до сведения организаций, разрабатывающих и внедряющих СЦТ, продукты, сервисы и платформенные решения. Подготовлено письмо министерства информационных технологий и связи Кировской области от 14.03.2023 № 236-71-08, 07.07.2023 № 706-71-08  о действующих мерах поддержки. Пресс-релиз "Кировским ИТ-компаниям предлагают воспользоваться мерами поддержки" размещен на официальном сайте министерства информационных техологий и связи Кировской области 16.03.2023, 17.07.2023.</t>
  </si>
  <si>
    <t>Переведено  массовых социально значимых услуг на Единый портал госудраственных и муниципальных услуг с использованием платформы государственных сервисов (ПГС) и ведомственных информационных систем (ВИС) - 95% (100 массовых социально значимых государственных и муниципальных услуг  Кировской области переведены в электронный вид (с использованием 90 форм-концентраторов) на Единый портал государственных и муниципальных услуг).</t>
  </si>
  <si>
    <t>Обеспечение   использования  Облачной цифровой  платформы обеспечения  оказания  государственных услуг и сервисов, в том числе в электронном виде</t>
  </si>
  <si>
    <t>Платформа обратной связи внедрена в деятельность органов исполнительной власти Кировской области. В Платформе обратной связи Кировской области работает более 3667 сотрудников органов и организаций. 
Размещено 1499 виджетов для подачи сообщение и обращений.
Подача сообщений и обращений возможна через электронные формы, размещенные на сайтах и официальных страницах в социальной сети «Вконтакте» органов исполнительной власти, органов местного самоуправления, государственных и муниципальных учреждений, а также через ЕПГУ и мобильное приложение «Госуслуги. Решаем вместе».
За  2023 года  через Платформу обратной связи поступило 13431 сообщение.</t>
  </si>
  <si>
    <t xml:space="preserve">Обеспечение информационного взаимодействия ведомственной информационной системы  с КЦР ФРГУ в части получения  сведений о машиночитаемых цифровых административных регламентах, участвующего в предоставлении региональных массовых социально значимых  услуг </t>
  </si>
  <si>
    <t>Доля региональных массовых социально значимых услуг, реализуемых в Кировской области в электронном виде с применением машиночитаемых цифровых административных регламентов, от общего количества региональных массовых социально значимых услуг, предоставляемых в Кировской области посредством ведомственной системы - 60%</t>
  </si>
  <si>
    <t>В  2023 году оказано 1 182 273  государственных и муниципальных услуг (план - 1145287 услуг). Уровень удовлетворенности граждан качеством предоставления услуг составил 99,95%.</t>
  </si>
  <si>
    <t xml:space="preserve">Поставка антенно-мачтовых сооружений сотовой связи с монтажом для размещения оборудования для оказания операторами связи услуг мобильной связи и доступа к информационно-телекоммуникационной сети «Интернет» </t>
  </si>
  <si>
    <t xml:space="preserve">Заключен государственный контракт
№ 0340200003323004416 от 24.04.2023 с ООО "Реском" на поставку антенно-мачтовых сооружений сотовой связи
с монтажом для оказания операторами связи услуг мобильной связи и доступа к сети «Интернет».
Заключен с ПАО «Ростелеком» от 22.09.2023 на перенос существующего оборудования базовых станций с низких опор на антенно-мачтовые сооружения высотой 30 метров.
Срок выполнения работ – 08.12.2023.
Срок исполнения контракта нарушен исполнителем. После завершения работ исполнителю будут выставлены пени. Текущий статус - приемка работ  эспертной организацией по поставке 9 антенно-мачтовых сооружений сотовой связи с монтажом для размещения оборудования для оказания операторами связи  услуг мобильной связи и доступа к сети Интернет.  </t>
  </si>
  <si>
    <t>Заключен контракт на обновление регионального портала государственных услуг Кировской области. Оказаны услуги связи по предоставлению канала связи для доступа к федеральной части СМЭВ</t>
  </si>
  <si>
    <t>Приобретено 47 комплектов оборудования для цифрового консультирования заявителей (план  - 36).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</si>
</sst>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419]dd/mm/yyyy"/>
  </numFmts>
  <fonts count="10" x14ac:knownFonts="1">
    <font>
      <sz val="11"/>
      <color indexed="8"/>
      <name val="Calibri"/>
      <family val="2"/>
      <charset val="204"/>
    </font>
    <font>
      <sz val="10"/>
      <name val="Arial Cyr"/>
      <charset val="204"/>
    </font>
    <font>
      <sz val="12"/>
      <color indexed="8"/>
      <name val="Calibri"/>
      <family val="2"/>
      <charset val="204"/>
    </font>
    <font>
      <sz val="12"/>
      <color indexed="8"/>
      <name val="Times New Roman"/>
      <family val="1"/>
      <charset val="204"/>
    </font>
    <font>
      <b/>
      <sz val="12"/>
      <color indexed="8"/>
      <name val="Times New Roman"/>
      <family val="1"/>
      <charset val="204"/>
    </font>
    <font>
      <sz val="12"/>
      <name val="Times New Roman"/>
      <family val="1"/>
      <charset val="204"/>
    </font>
    <font>
      <b/>
      <sz val="14"/>
      <color indexed="8"/>
      <name val="Times New Roman"/>
      <family val="1"/>
      <charset val="204"/>
    </font>
    <font>
      <sz val="12"/>
      <color rgb="FF000000"/>
      <name val="Times New Roman"/>
      <family val="1"/>
      <charset val="204"/>
    </font>
    <font>
      <sz val="12"/>
      <color rgb="FF000000"/>
      <name val="Times New Roman"/>
      <family val="1"/>
      <charset val="1"/>
    </font>
    <font>
      <sz val="11"/>
      <color rgb="FF000000"/>
      <name val="Calibri"/>
      <family val="2"/>
      <charset val="204"/>
    </font>
  </fonts>
  <fills count="14">
    <fill>
      <patternFill patternType="none"/>
    </fill>
    <fill>
      <patternFill patternType="gray125"/>
    </fill>
    <fill>
      <patternFill patternType="solid">
        <fgColor indexed="34"/>
        <bgColor indexed="13"/>
      </patternFill>
    </fill>
    <fill>
      <patternFill patternType="solid">
        <fgColor indexed="9"/>
        <bgColor indexed="26"/>
      </patternFill>
    </fill>
    <fill>
      <patternFill patternType="solid">
        <fgColor indexed="13"/>
        <bgColor indexed="34"/>
      </patternFill>
    </fill>
    <fill>
      <patternFill patternType="solid">
        <fgColor theme="0"/>
        <bgColor indexed="64"/>
      </patternFill>
    </fill>
    <fill>
      <patternFill patternType="solid">
        <fgColor theme="0"/>
        <bgColor indexed="26"/>
      </patternFill>
    </fill>
    <fill>
      <patternFill patternType="solid">
        <fgColor theme="0"/>
        <bgColor indexed="34"/>
      </patternFill>
    </fill>
    <fill>
      <patternFill patternType="solid">
        <fgColor theme="0"/>
        <bgColor indexed="13"/>
      </patternFill>
    </fill>
    <fill>
      <patternFill patternType="solid">
        <fgColor theme="0"/>
        <bgColor indexed="42"/>
      </patternFill>
    </fill>
    <fill>
      <patternFill patternType="solid">
        <fgColor rgb="FFFFFFFF"/>
        <bgColor rgb="FFFFFFCC"/>
      </patternFill>
    </fill>
    <fill>
      <patternFill patternType="solid">
        <fgColor rgb="FFFFFFFF"/>
        <bgColor indexed="64"/>
      </patternFill>
    </fill>
    <fill>
      <patternFill patternType="solid">
        <fgColor theme="0"/>
        <bgColor rgb="FFFFFFCC"/>
      </patternFill>
    </fill>
    <fill>
      <patternFill patternType="solid">
        <fgColor theme="0"/>
        <bgColor indexed="9"/>
      </patternFill>
    </fill>
  </fills>
  <borders count="19">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141">
    <xf numFmtId="0" fontId="0" fillId="0" borderId="0" xfId="0"/>
    <xf numFmtId="0" fontId="2" fillId="0" borderId="0" xfId="0" applyFont="1"/>
    <xf numFmtId="0" fontId="3" fillId="0" borderId="0" xfId="0" applyFont="1"/>
    <xf numFmtId="0" fontId="4" fillId="0" borderId="0" xfId="0" applyFont="1" applyAlignment="1">
      <alignment horizontal="center"/>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0" fontId="2" fillId="2" borderId="0" xfId="0" applyFont="1" applyFill="1"/>
    <xf numFmtId="49" fontId="3" fillId="3" borderId="1" xfId="0" applyNumberFormat="1" applyFont="1" applyFill="1" applyBorder="1" applyAlignment="1">
      <alignment horizontal="center" vertical="top" wrapText="1"/>
    </xf>
    <xf numFmtId="0" fontId="2" fillId="4" borderId="0" xfId="0" applyFont="1" applyFill="1"/>
    <xf numFmtId="0" fontId="3" fillId="3" borderId="1" xfId="0" applyFont="1" applyFill="1" applyBorder="1" applyAlignment="1">
      <alignment horizontal="center" vertical="top" wrapText="1"/>
    </xf>
    <xf numFmtId="0" fontId="3" fillId="6" borderId="4" xfId="0" applyFont="1" applyFill="1" applyBorder="1" applyAlignment="1">
      <alignment horizontal="center" vertical="top" wrapText="1"/>
    </xf>
    <xf numFmtId="0" fontId="3" fillId="5" borderId="4" xfId="0" applyFont="1" applyFill="1" applyBorder="1" applyAlignment="1">
      <alignment horizontal="left" vertical="top" wrapText="1"/>
    </xf>
    <xf numFmtId="4" fontId="3" fillId="6" borderId="4" xfId="0" applyNumberFormat="1" applyFont="1" applyFill="1" applyBorder="1" applyAlignment="1">
      <alignment horizontal="center" vertical="top" wrapText="1"/>
    </xf>
    <xf numFmtId="0" fontId="3" fillId="5" borderId="4" xfId="0" applyFont="1" applyFill="1" applyBorder="1" applyAlignment="1">
      <alignment vertical="top" wrapText="1"/>
    </xf>
    <xf numFmtId="4" fontId="3" fillId="5" borderId="4" xfId="0" applyNumberFormat="1" applyFont="1" applyFill="1" applyBorder="1" applyAlignment="1">
      <alignment horizontal="center" vertical="top" wrapText="1"/>
    </xf>
    <xf numFmtId="4" fontId="3" fillId="0" borderId="4" xfId="0" applyNumberFormat="1" applyFont="1" applyBorder="1" applyAlignment="1">
      <alignment horizontal="center" vertical="top" wrapText="1"/>
    </xf>
    <xf numFmtId="0" fontId="3" fillId="0" borderId="0" xfId="0" applyFont="1" applyAlignment="1">
      <alignment wrapText="1"/>
    </xf>
    <xf numFmtId="0" fontId="5" fillId="6" borderId="4" xfId="0" applyFont="1" applyFill="1" applyBorder="1" applyAlignment="1">
      <alignment vertical="top" wrapText="1"/>
    </xf>
    <xf numFmtId="0" fontId="3" fillId="6" borderId="4" xfId="0" applyFont="1" applyFill="1" applyBorder="1" applyAlignment="1">
      <alignment horizontal="left" vertical="top" wrapText="1"/>
    </xf>
    <xf numFmtId="0" fontId="3" fillId="8" borderId="4" xfId="0" applyFont="1" applyFill="1" applyBorder="1" applyAlignment="1">
      <alignment vertical="top" wrapText="1"/>
    </xf>
    <xf numFmtId="0" fontId="3" fillId="6" borderId="4" xfId="0" applyFont="1" applyFill="1" applyBorder="1" applyAlignment="1">
      <alignment vertical="top" wrapText="1"/>
    </xf>
    <xf numFmtId="0" fontId="5" fillId="5" borderId="4" xfId="0" applyFont="1" applyFill="1" applyBorder="1" applyAlignment="1">
      <alignment horizontal="justify" vertical="top" wrapText="1"/>
    </xf>
    <xf numFmtId="0" fontId="5" fillId="5" borderId="4" xfId="0" applyFont="1" applyFill="1" applyBorder="1" applyAlignment="1">
      <alignment horizontal="center" vertical="top" wrapText="1"/>
    </xf>
    <xf numFmtId="0" fontId="5" fillId="5" borderId="4" xfId="0" applyFont="1" applyFill="1" applyBorder="1" applyAlignment="1">
      <alignment horizontal="left" vertical="top" wrapText="1"/>
    </xf>
    <xf numFmtId="4" fontId="2" fillId="0" borderId="0" xfId="0" applyNumberFormat="1" applyFont="1"/>
    <xf numFmtId="14" fontId="3" fillId="5" borderId="4" xfId="0" applyNumberFormat="1" applyFont="1" applyFill="1" applyBorder="1" applyAlignment="1">
      <alignment horizontal="center" vertical="top" wrapText="1"/>
    </xf>
    <xf numFmtId="0" fontId="3" fillId="5" borderId="4" xfId="0" applyFont="1" applyFill="1" applyBorder="1" applyAlignment="1">
      <alignment horizontal="center" vertical="top" wrapText="1"/>
    </xf>
    <xf numFmtId="0" fontId="3" fillId="5" borderId="3" xfId="0" applyFont="1" applyFill="1" applyBorder="1" applyAlignment="1">
      <alignment horizontal="center" vertical="top" wrapText="1"/>
    </xf>
    <xf numFmtId="0" fontId="5" fillId="5" borderId="4" xfId="1" applyFont="1" applyFill="1" applyBorder="1" applyAlignment="1">
      <alignment horizontal="center" vertical="top" wrapText="1"/>
    </xf>
    <xf numFmtId="0" fontId="5" fillId="5" borderId="4" xfId="1" applyFont="1" applyFill="1" applyBorder="1" applyAlignment="1">
      <alignment horizontal="left" vertical="top" wrapText="1"/>
    </xf>
    <xf numFmtId="0" fontId="5" fillId="6" borderId="4" xfId="1" applyFont="1" applyFill="1" applyBorder="1" applyAlignment="1">
      <alignment horizontal="left" vertical="top" wrapText="1"/>
    </xf>
    <xf numFmtId="0" fontId="5" fillId="6" borderId="4" xfId="0" applyFont="1" applyFill="1" applyBorder="1" applyAlignment="1">
      <alignment horizontal="center" vertical="top" wrapText="1"/>
    </xf>
    <xf numFmtId="14" fontId="3" fillId="6" borderId="4" xfId="0" applyNumberFormat="1" applyFont="1" applyFill="1" applyBorder="1" applyAlignment="1">
      <alignment horizontal="center" vertical="top" wrapText="1"/>
    </xf>
    <xf numFmtId="0" fontId="5" fillId="6" borderId="4" xfId="0" applyFont="1" applyFill="1" applyBorder="1" applyAlignment="1">
      <alignment horizontal="left" vertical="top" wrapText="1"/>
    </xf>
    <xf numFmtId="0" fontId="3" fillId="0" borderId="4" xfId="0" applyFont="1" applyBorder="1" applyAlignment="1">
      <alignment vertical="top" wrapText="1"/>
    </xf>
    <xf numFmtId="0" fontId="3" fillId="0" borderId="4" xfId="0" applyFont="1" applyBorder="1"/>
    <xf numFmtId="0" fontId="3" fillId="8" borderId="4" xfId="0" applyFont="1" applyFill="1" applyBorder="1"/>
    <xf numFmtId="0" fontId="3" fillId="7" borderId="4" xfId="0" applyFont="1" applyFill="1" applyBorder="1"/>
    <xf numFmtId="0" fontId="3" fillId="5" borderId="4" xfId="0" applyFont="1" applyFill="1" applyBorder="1"/>
    <xf numFmtId="4" fontId="3" fillId="0" borderId="4" xfId="0" applyNumberFormat="1" applyFont="1" applyBorder="1"/>
    <xf numFmtId="0" fontId="3" fillId="3" borderId="6" xfId="0" applyFont="1" applyFill="1" applyBorder="1" applyAlignment="1">
      <alignment horizontal="center" vertical="top" wrapText="1"/>
    </xf>
    <xf numFmtId="4" fontId="5" fillId="5" borderId="4" xfId="0" applyNumberFormat="1" applyFont="1" applyFill="1" applyBorder="1" applyAlignment="1">
      <alignment horizontal="center" vertical="top" wrapText="1"/>
    </xf>
    <xf numFmtId="14" fontId="5" fillId="5" borderId="4" xfId="0" applyNumberFormat="1" applyFont="1" applyFill="1" applyBorder="1" applyAlignment="1">
      <alignment horizontal="left" vertical="top" wrapText="1"/>
    </xf>
    <xf numFmtId="49" fontId="3" fillId="3" borderId="14" xfId="0" applyNumberFormat="1" applyFont="1" applyFill="1" applyBorder="1" applyAlignment="1">
      <alignment horizontal="center" vertical="top" wrapText="1"/>
    </xf>
    <xf numFmtId="0" fontId="2" fillId="3" borderId="12" xfId="0" applyFont="1" applyFill="1" applyBorder="1" applyAlignment="1">
      <alignment horizontal="center" vertical="top" wrapText="1"/>
    </xf>
    <xf numFmtId="0" fontId="7" fillId="11" borderId="4" xfId="0" applyFont="1" applyFill="1" applyBorder="1" applyAlignment="1">
      <alignment horizontal="center" vertical="center" wrapText="1"/>
    </xf>
    <xf numFmtId="49" fontId="3" fillId="6" borderId="1" xfId="0" applyNumberFormat="1" applyFont="1" applyFill="1" applyBorder="1" applyAlignment="1">
      <alignment horizontal="center" vertical="top" wrapText="1"/>
    </xf>
    <xf numFmtId="0" fontId="5" fillId="9" borderId="10" xfId="0" applyFont="1" applyFill="1" applyBorder="1" applyAlignment="1">
      <alignment horizontal="center" vertical="top" wrapText="1"/>
    </xf>
    <xf numFmtId="14" fontId="3" fillId="6" borderId="4" xfId="0" applyNumberFormat="1" applyFont="1" applyFill="1" applyBorder="1" applyAlignment="1">
      <alignment vertical="top" wrapText="1"/>
    </xf>
    <xf numFmtId="4" fontId="7" fillId="0" borderId="16" xfId="2" applyNumberFormat="1" applyFont="1" applyBorder="1" applyAlignment="1">
      <alignment horizontal="center" vertical="top" wrapText="1"/>
    </xf>
    <xf numFmtId="0" fontId="5" fillId="0" borderId="16" xfId="2" applyFont="1" applyBorder="1" applyAlignment="1">
      <alignment horizontal="justify" vertical="top" wrapText="1"/>
    </xf>
    <xf numFmtId="4" fontId="3" fillId="6" borderId="4" xfId="0" applyNumberFormat="1" applyFont="1" applyFill="1" applyBorder="1" applyAlignment="1">
      <alignment vertical="top" wrapText="1"/>
    </xf>
    <xf numFmtId="4" fontId="5" fillId="0" borderId="4" xfId="2" applyNumberFormat="1" applyFont="1" applyBorder="1" applyAlignment="1">
      <alignment horizontal="center" vertical="top" wrapText="1"/>
    </xf>
    <xf numFmtId="0" fontId="5" fillId="5" borderId="10" xfId="0" applyFont="1" applyFill="1" applyBorder="1" applyAlignment="1">
      <alignment horizontal="justify" vertical="top" wrapText="1"/>
    </xf>
    <xf numFmtId="0" fontId="5" fillId="5" borderId="15" xfId="0" applyFont="1" applyFill="1" applyBorder="1" applyAlignment="1">
      <alignment horizontal="justify" vertical="top" wrapText="1"/>
    </xf>
    <xf numFmtId="0" fontId="5" fillId="12" borderId="16" xfId="2" applyFont="1" applyFill="1" applyBorder="1" applyAlignment="1">
      <alignment horizontal="center" vertical="top" wrapText="1"/>
    </xf>
    <xf numFmtId="4" fontId="5" fillId="5" borderId="16" xfId="2" applyNumberFormat="1" applyFont="1" applyFill="1" applyBorder="1" applyAlignment="1">
      <alignment horizontal="center" vertical="top" wrapText="1"/>
    </xf>
    <xf numFmtId="2" fontId="7" fillId="12" borderId="16" xfId="2" applyNumberFormat="1" applyFont="1" applyFill="1" applyBorder="1" applyAlignment="1">
      <alignment horizontal="center" vertical="top" wrapText="1"/>
    </xf>
    <xf numFmtId="0" fontId="7" fillId="12" borderId="16" xfId="2" applyFont="1" applyFill="1" applyBorder="1" applyAlignment="1">
      <alignment vertical="top" wrapText="1"/>
    </xf>
    <xf numFmtId="0" fontId="5" fillId="5" borderId="13" xfId="0" applyFont="1" applyFill="1" applyBorder="1" applyAlignment="1">
      <alignment horizontal="center" vertical="top" wrapText="1"/>
    </xf>
    <xf numFmtId="4" fontId="7" fillId="12" borderId="16" xfId="2" applyNumberFormat="1" applyFont="1" applyFill="1" applyBorder="1" applyAlignment="1">
      <alignment horizontal="center" vertical="top" wrapText="1"/>
    </xf>
    <xf numFmtId="0" fontId="7" fillId="12" borderId="16" xfId="2" applyFont="1" applyFill="1" applyBorder="1" applyAlignment="1">
      <alignment horizontal="center" vertical="top" wrapText="1"/>
    </xf>
    <xf numFmtId="4" fontId="5" fillId="12" borderId="16" xfId="2" applyNumberFormat="1" applyFont="1" applyFill="1" applyBorder="1" applyAlignment="1">
      <alignment horizontal="center" vertical="top" wrapText="1"/>
    </xf>
    <xf numFmtId="4" fontId="7" fillId="5" borderId="16" xfId="2" applyNumberFormat="1" applyFont="1" applyFill="1" applyBorder="1" applyAlignment="1">
      <alignment horizontal="center" vertical="top" wrapText="1"/>
    </xf>
    <xf numFmtId="0" fontId="5" fillId="5" borderId="16" xfId="2" applyFont="1" applyFill="1" applyBorder="1" applyAlignment="1">
      <alignment horizontal="justify" vertical="top" wrapText="1"/>
    </xf>
    <xf numFmtId="0" fontId="5" fillId="5" borderId="16" xfId="2" applyFont="1" applyFill="1" applyBorder="1" applyAlignment="1">
      <alignment horizontal="center" vertical="top" wrapText="1"/>
    </xf>
    <xf numFmtId="165" fontId="5" fillId="5" borderId="16" xfId="2" applyNumberFormat="1" applyFont="1" applyFill="1" applyBorder="1" applyAlignment="1">
      <alignment horizontal="center" vertical="top" wrapText="1"/>
    </xf>
    <xf numFmtId="165" fontId="5" fillId="12" borderId="16" xfId="2" applyNumberFormat="1" applyFont="1" applyFill="1" applyBorder="1" applyAlignment="1">
      <alignment horizontal="center" vertical="top" wrapText="1"/>
    </xf>
    <xf numFmtId="165" fontId="7" fillId="12" borderId="16" xfId="2" applyNumberFormat="1" applyFont="1" applyFill="1" applyBorder="1" applyAlignment="1">
      <alignment horizontal="center" vertical="top" wrapText="1"/>
    </xf>
    <xf numFmtId="165" fontId="7" fillId="5" borderId="16" xfId="2" applyNumberFormat="1" applyFont="1" applyFill="1" applyBorder="1" applyAlignment="1">
      <alignment horizontal="center" vertical="top" wrapText="1"/>
    </xf>
    <xf numFmtId="4" fontId="3" fillId="5" borderId="4" xfId="0" applyNumberFormat="1" applyFont="1" applyFill="1" applyBorder="1" applyAlignment="1">
      <alignment vertical="top" wrapText="1"/>
    </xf>
    <xf numFmtId="0" fontId="7" fillId="0" borderId="4" xfId="2" applyFont="1" applyBorder="1" applyAlignment="1">
      <alignment vertical="top" wrapText="1"/>
    </xf>
    <xf numFmtId="0" fontId="8" fillId="10" borderId="4" xfId="2" applyFont="1" applyFill="1" applyBorder="1" applyAlignment="1">
      <alignment vertical="top" wrapText="1"/>
    </xf>
    <xf numFmtId="0" fontId="8" fillId="0" borderId="4" xfId="2" applyFont="1" applyBorder="1" applyAlignment="1">
      <alignment vertical="top" wrapText="1"/>
    </xf>
    <xf numFmtId="0" fontId="7" fillId="10" borderId="4" xfId="2" applyFont="1" applyFill="1" applyBorder="1" applyAlignment="1">
      <alignment vertical="top" wrapText="1"/>
    </xf>
    <xf numFmtId="0" fontId="5" fillId="10" borderId="4" xfId="2" applyFont="1" applyFill="1" applyBorder="1" applyAlignment="1">
      <alignment horizontal="justify" vertical="top" wrapText="1"/>
    </xf>
    <xf numFmtId="0" fontId="5" fillId="6" borderId="2" xfId="0" applyFont="1" applyFill="1" applyBorder="1" applyAlignment="1">
      <alignment horizontal="center" vertical="top" wrapText="1"/>
    </xf>
    <xf numFmtId="49" fontId="5" fillId="5" borderId="9" xfId="0" applyNumberFormat="1" applyFont="1" applyFill="1" applyBorder="1" applyAlignment="1">
      <alignment horizontal="center" vertical="top" wrapText="1"/>
    </xf>
    <xf numFmtId="0" fontId="5" fillId="6" borderId="2" xfId="0" applyFont="1" applyFill="1" applyBorder="1" applyAlignment="1">
      <alignment horizontal="justify" vertical="top" wrapText="1"/>
    </xf>
    <xf numFmtId="0" fontId="5" fillId="12" borderId="16" xfId="2" applyFont="1" applyFill="1" applyBorder="1" applyAlignment="1">
      <alignment vertical="top" wrapText="1"/>
    </xf>
    <xf numFmtId="0" fontId="2" fillId="6" borderId="4" xfId="0" applyFont="1" applyFill="1" applyBorder="1" applyAlignment="1">
      <alignment horizontal="center" vertical="top" wrapText="1"/>
    </xf>
    <xf numFmtId="0" fontId="5" fillId="6" borderId="11" xfId="0" applyFont="1" applyFill="1" applyBorder="1" applyAlignment="1">
      <alignment horizontal="center" vertical="top" wrapText="1"/>
    </xf>
    <xf numFmtId="4" fontId="5" fillId="12" borderId="10" xfId="2" applyNumberFormat="1" applyFont="1" applyFill="1" applyBorder="1" applyAlignment="1">
      <alignment horizontal="center" vertical="top" wrapText="1"/>
    </xf>
    <xf numFmtId="0" fontId="5" fillId="6" borderId="11" xfId="0" applyFont="1" applyFill="1" applyBorder="1" applyAlignment="1">
      <alignment horizontal="justify" vertical="top" wrapText="1"/>
    </xf>
    <xf numFmtId="49" fontId="5" fillId="5" borderId="4" xfId="0" applyNumberFormat="1" applyFont="1" applyFill="1" applyBorder="1" applyAlignment="1">
      <alignment horizontal="center" vertical="top" wrapText="1"/>
    </xf>
    <xf numFmtId="0" fontId="5" fillId="5" borderId="16" xfId="2" applyFont="1" applyFill="1" applyBorder="1" applyAlignment="1">
      <alignment vertical="top" wrapText="1"/>
    </xf>
    <xf numFmtId="0" fontId="5" fillId="9" borderId="3" xfId="0" applyFont="1" applyFill="1" applyBorder="1" applyAlignment="1">
      <alignment horizontal="justify" vertical="top" wrapText="1"/>
    </xf>
    <xf numFmtId="0" fontId="5" fillId="9" borderId="3" xfId="0" applyFont="1" applyFill="1" applyBorder="1" applyAlignment="1">
      <alignment horizontal="center" vertical="top" wrapText="1"/>
    </xf>
    <xf numFmtId="14" fontId="3" fillId="5" borderId="5" xfId="0" applyNumberFormat="1" applyFont="1" applyFill="1" applyBorder="1" applyAlignment="1">
      <alignment horizontal="center" vertical="top" wrapText="1"/>
    </xf>
    <xf numFmtId="4" fontId="5" fillId="12" borderId="4" xfId="2" applyNumberFormat="1" applyFont="1" applyFill="1" applyBorder="1" applyAlignment="1">
      <alignment horizontal="center" vertical="top" wrapText="1"/>
    </xf>
    <xf numFmtId="4" fontId="5" fillId="12" borderId="17" xfId="2" applyNumberFormat="1" applyFont="1" applyFill="1" applyBorder="1" applyAlignment="1">
      <alignment horizontal="center" vertical="top" wrapText="1"/>
    </xf>
    <xf numFmtId="0" fontId="5" fillId="5" borderId="12" xfId="0" applyFont="1" applyFill="1" applyBorder="1" applyAlignment="1">
      <alignment horizontal="center" vertical="top" wrapText="1"/>
    </xf>
    <xf numFmtId="0" fontId="5" fillId="9" borderId="5" xfId="0" applyFont="1" applyFill="1" applyBorder="1" applyAlignment="1">
      <alignment horizontal="justify" vertical="top" wrapText="1"/>
    </xf>
    <xf numFmtId="0" fontId="5" fillId="9" borderId="4" xfId="0" applyFont="1" applyFill="1" applyBorder="1" applyAlignment="1">
      <alignment horizontal="center" vertical="top" wrapText="1"/>
    </xf>
    <xf numFmtId="0" fontId="5" fillId="9" borderId="18" xfId="0" applyFont="1" applyFill="1" applyBorder="1" applyAlignment="1">
      <alignment horizontal="center" vertical="top" wrapText="1"/>
    </xf>
    <xf numFmtId="0" fontId="5" fillId="12" borderId="4" xfId="2" applyFont="1" applyFill="1" applyBorder="1" applyAlignment="1">
      <alignment vertical="top" wrapText="1"/>
    </xf>
    <xf numFmtId="0" fontId="5" fillId="5" borderId="9" xfId="0" applyFont="1" applyFill="1" applyBorder="1" applyAlignment="1">
      <alignment horizontal="center" vertical="top" wrapText="1"/>
    </xf>
    <xf numFmtId="4" fontId="5" fillId="5" borderId="4" xfId="2" applyNumberFormat="1" applyFont="1" applyFill="1" applyBorder="1" applyAlignment="1">
      <alignment horizontal="center" vertical="top" wrapText="1"/>
    </xf>
    <xf numFmtId="4" fontId="7" fillId="5" borderId="4" xfId="2" applyNumberFormat="1" applyFont="1" applyFill="1" applyBorder="1" applyAlignment="1">
      <alignment horizontal="center" vertical="top" wrapText="1"/>
    </xf>
    <xf numFmtId="2" fontId="3" fillId="0" borderId="4" xfId="0" applyNumberFormat="1" applyFont="1" applyBorder="1"/>
    <xf numFmtId="0" fontId="3" fillId="0" borderId="4" xfId="0" applyFont="1" applyBorder="1" applyAlignment="1">
      <alignment horizontal="center" vertical="top" wrapText="1"/>
    </xf>
    <xf numFmtId="14" fontId="3" fillId="0" borderId="4" xfId="0" applyNumberFormat="1" applyFont="1" applyBorder="1" applyAlignment="1">
      <alignment horizontal="center" vertical="top" wrapText="1"/>
    </xf>
    <xf numFmtId="0" fontId="3" fillId="0" borderId="4" xfId="0" applyFont="1" applyBorder="1" applyAlignment="1">
      <alignment horizontal="left" vertical="top" wrapText="1"/>
    </xf>
    <xf numFmtId="0" fontId="5" fillId="0" borderId="4" xfId="0" applyFont="1" applyBorder="1" applyAlignment="1">
      <alignment horizontal="justify" vertical="top" wrapText="1"/>
    </xf>
    <xf numFmtId="0" fontId="5" fillId="0" borderId="4" xfId="0" applyFont="1" applyBorder="1" applyAlignment="1">
      <alignment horizontal="center" vertical="top" wrapText="1"/>
    </xf>
    <xf numFmtId="164" fontId="5" fillId="0" borderId="4" xfId="0" applyNumberFormat="1" applyFont="1" applyBorder="1" applyAlignment="1">
      <alignment horizontal="center" vertical="top" wrapText="1"/>
    </xf>
    <xf numFmtId="0" fontId="5" fillId="5" borderId="4" xfId="0" applyFont="1" applyFill="1" applyBorder="1" applyAlignment="1">
      <alignment vertical="top" wrapText="1"/>
    </xf>
    <xf numFmtId="0" fontId="5" fillId="9" borderId="4" xfId="0" applyFont="1" applyFill="1" applyBorder="1" applyAlignment="1">
      <alignment horizontal="justify" vertical="top" wrapText="1"/>
    </xf>
    <xf numFmtId="164" fontId="5" fillId="9" borderId="4" xfId="0" applyNumberFormat="1" applyFont="1" applyFill="1" applyBorder="1" applyAlignment="1">
      <alignment horizontal="center" vertical="top" wrapText="1"/>
    </xf>
    <xf numFmtId="0" fontId="2" fillId="3" borderId="4" xfId="0" applyFont="1" applyFill="1" applyBorder="1" applyAlignment="1">
      <alignment horizontal="center" vertical="top" wrapText="1"/>
    </xf>
    <xf numFmtId="0" fontId="5" fillId="13" borderId="4" xfId="0" applyFont="1" applyFill="1" applyBorder="1" applyAlignment="1">
      <alignment horizontal="justify" vertical="top" wrapText="1"/>
    </xf>
    <xf numFmtId="49" fontId="3" fillId="0" borderId="4" xfId="0" applyNumberFormat="1" applyFont="1" applyBorder="1" applyAlignment="1">
      <alignment horizontal="center" vertical="top" wrapText="1"/>
    </xf>
    <xf numFmtId="14" fontId="3" fillId="0" borderId="4" xfId="0" applyNumberFormat="1" applyFont="1" applyBorder="1" applyAlignment="1">
      <alignment horizontal="center" vertical="top" wrapText="1"/>
    </xf>
    <xf numFmtId="0" fontId="3" fillId="0" borderId="4" xfId="0" applyFont="1" applyBorder="1" applyAlignment="1">
      <alignment vertical="top" wrapText="1"/>
    </xf>
    <xf numFmtId="0" fontId="0" fillId="0" borderId="4" xfId="0" applyBorder="1" applyAlignment="1">
      <alignment vertical="top" wrapText="1"/>
    </xf>
    <xf numFmtId="0" fontId="3" fillId="0" borderId="1" xfId="0" applyFont="1" applyBorder="1" applyAlignment="1">
      <alignment horizontal="center" vertical="top" wrapText="1"/>
    </xf>
    <xf numFmtId="0" fontId="3" fillId="6" borderId="4" xfId="0" applyFont="1" applyFill="1" applyBorder="1" applyAlignment="1">
      <alignment horizontal="left" vertical="top" wrapText="1"/>
    </xf>
    <xf numFmtId="0" fontId="3" fillId="6" borderId="4" xfId="0" applyFont="1" applyFill="1" applyBorder="1" applyAlignment="1">
      <alignment horizontal="center" vertical="top" wrapText="1"/>
    </xf>
    <xf numFmtId="0" fontId="6" fillId="0" borderId="0" xfId="0" applyFont="1" applyAlignment="1">
      <alignment horizontal="center" wrapText="1"/>
    </xf>
    <xf numFmtId="0" fontId="4" fillId="0" borderId="0" xfId="0" applyFont="1" applyAlignment="1">
      <alignment horizontal="center"/>
    </xf>
    <xf numFmtId="0" fontId="0" fillId="0" borderId="0" xfId="0" applyAlignment="1">
      <alignment horizontal="center"/>
    </xf>
    <xf numFmtId="0" fontId="3" fillId="5" borderId="2" xfId="0" applyFont="1" applyFill="1" applyBorder="1" applyAlignment="1">
      <alignment horizontal="center" vertical="top" wrapText="1"/>
    </xf>
    <xf numFmtId="0" fontId="3" fillId="5" borderId="3" xfId="0" applyFont="1" applyFill="1" applyBorder="1" applyAlignment="1">
      <alignment horizontal="center" vertical="top" wrapText="1"/>
    </xf>
    <xf numFmtId="0" fontId="5" fillId="6" borderId="2" xfId="0" applyFont="1" applyFill="1" applyBorder="1" applyAlignment="1">
      <alignment horizontal="center" vertical="center"/>
    </xf>
    <xf numFmtId="0" fontId="5" fillId="6" borderId="2" xfId="0" applyFont="1" applyFill="1" applyBorder="1" applyAlignment="1">
      <alignment horizontal="center" vertical="top" wrapText="1"/>
    </xf>
    <xf numFmtId="0" fontId="5" fillId="6" borderId="3"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5" borderId="7" xfId="0" applyFont="1" applyFill="1" applyBorder="1" applyAlignment="1">
      <alignment horizontal="center" vertical="top" wrapText="1"/>
    </xf>
    <xf numFmtId="14" fontId="5" fillId="5" borderId="4" xfId="0" applyNumberFormat="1" applyFont="1" applyFill="1" applyBorder="1" applyAlignment="1">
      <alignment horizontal="left" vertical="top" wrapText="1"/>
    </xf>
    <xf numFmtId="49" fontId="3" fillId="0" borderId="7"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3" fillId="0" borderId="4" xfId="0" applyFont="1" applyBorder="1" applyAlignment="1">
      <alignment horizontal="center" vertical="top" wrapText="1"/>
    </xf>
    <xf numFmtId="0" fontId="3" fillId="6" borderId="1" xfId="0" applyFont="1" applyFill="1" applyBorder="1" applyAlignment="1">
      <alignment horizontal="center" vertical="top" wrapText="1"/>
    </xf>
    <xf numFmtId="14" fontId="3" fillId="5" borderId="4" xfId="0" applyNumberFormat="1" applyFont="1" applyFill="1" applyBorder="1" applyAlignment="1">
      <alignment horizontal="center" vertical="top" wrapText="1"/>
    </xf>
    <xf numFmtId="0" fontId="0" fillId="0" borderId="4" xfId="0" applyBorder="1" applyAlignment="1">
      <alignment horizontal="center" vertical="top" wrapText="1"/>
    </xf>
    <xf numFmtId="0" fontId="3" fillId="5" borderId="4" xfId="0" applyFont="1" applyFill="1" applyBorder="1" applyAlignment="1">
      <alignment horizontal="center" vertical="top" wrapText="1"/>
    </xf>
    <xf numFmtId="0" fontId="3" fillId="5" borderId="5" xfId="0" applyFont="1" applyFill="1" applyBorder="1" applyAlignment="1">
      <alignment horizontal="center" vertical="top" wrapText="1"/>
    </xf>
    <xf numFmtId="0" fontId="3" fillId="6" borderId="4" xfId="0" applyFont="1" applyFill="1" applyBorder="1" applyAlignment="1">
      <alignment vertical="top" wrapText="1"/>
    </xf>
    <xf numFmtId="14" fontId="3" fillId="6" borderId="4" xfId="0" applyNumberFormat="1" applyFont="1" applyFill="1" applyBorder="1" applyAlignment="1">
      <alignment horizontal="center" vertical="top" wrapText="1"/>
    </xf>
    <xf numFmtId="4" fontId="3" fillId="6" borderId="4" xfId="0" applyNumberFormat="1" applyFont="1" applyFill="1" applyBorder="1" applyAlignment="1">
      <alignment vertical="top" wrapText="1"/>
    </xf>
  </cellXfs>
  <cellStyles count="3">
    <cellStyle name="Обычный" xfId="0" builtinId="0"/>
    <cellStyle name="Обычный 2" xfId="1" xr:uid="{00000000-0005-0000-0000-000001000000}"/>
    <cellStyle name="Обычный 3" xfId="2" xr:uid="{28DD23AD-9DFC-4174-AEFA-9A75BBFA1D4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2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P60"/>
  <sheetViews>
    <sheetView tabSelected="1" view="pageBreakPreview" topLeftCell="A45" zoomScaleSheetLayoutView="100" workbookViewId="0">
      <selection activeCell="J46" sqref="J46"/>
    </sheetView>
  </sheetViews>
  <sheetFormatPr defaultRowHeight="15.75" x14ac:dyDescent="0.25"/>
  <cols>
    <col min="1" max="1" width="8.85546875" style="1" customWidth="1"/>
    <col min="2" max="2" width="56.85546875" style="1" customWidth="1"/>
    <col min="3" max="3" width="28.42578125" style="1" customWidth="1"/>
    <col min="4" max="4" width="13.42578125" style="1" customWidth="1"/>
    <col min="5" max="5" width="12.28515625" style="1" customWidth="1"/>
    <col min="6" max="6" width="12.140625" style="1" customWidth="1"/>
    <col min="7" max="7" width="12.28515625" style="1" customWidth="1"/>
    <col min="8" max="8" width="20.140625" style="1" customWidth="1"/>
    <col min="9" max="9" width="14.85546875" style="1" customWidth="1"/>
    <col min="10" max="10" width="14.140625" style="1" customWidth="1"/>
    <col min="11" max="11" width="8" style="1" customWidth="1"/>
    <col min="12" max="12" width="47.85546875" style="1" customWidth="1"/>
    <col min="13" max="13" width="14.28515625" style="1" customWidth="1"/>
    <col min="14" max="16384" width="9.140625" style="1"/>
  </cols>
  <sheetData>
    <row r="1" spans="1:16" ht="51.75" customHeight="1" x14ac:dyDescent="0.25">
      <c r="A1" s="2"/>
      <c r="B1" s="2"/>
      <c r="C1" s="2"/>
      <c r="D1" s="2"/>
      <c r="E1" s="2"/>
      <c r="F1" s="2"/>
      <c r="G1" s="2"/>
      <c r="H1" s="2"/>
      <c r="I1" s="2"/>
      <c r="J1" s="2"/>
      <c r="K1" s="2"/>
      <c r="L1" s="16" t="s">
        <v>173</v>
      </c>
      <c r="M1" s="24"/>
    </row>
    <row r="2" spans="1:16" ht="18.75" customHeight="1" x14ac:dyDescent="0.25">
      <c r="A2" s="118" t="s">
        <v>148</v>
      </c>
      <c r="B2" s="119"/>
      <c r="C2" s="119"/>
      <c r="D2" s="119"/>
      <c r="E2" s="119"/>
      <c r="F2" s="119"/>
      <c r="G2" s="119"/>
      <c r="H2" s="119"/>
      <c r="I2" s="119"/>
      <c r="J2" s="119"/>
      <c r="K2" s="119"/>
      <c r="L2" s="119"/>
      <c r="M2" s="24"/>
    </row>
    <row r="3" spans="1:16" ht="42.75" customHeight="1" x14ac:dyDescent="0.25">
      <c r="A3" s="120"/>
      <c r="B3" s="120"/>
      <c r="C3" s="120"/>
      <c r="D3" s="120"/>
      <c r="E3" s="120"/>
      <c r="F3" s="120"/>
      <c r="G3" s="120"/>
      <c r="H3" s="120"/>
      <c r="I3" s="120"/>
      <c r="J3" s="120"/>
      <c r="K3" s="120"/>
      <c r="L3" s="120"/>
      <c r="M3" s="24"/>
    </row>
    <row r="4" spans="1:16" ht="18.75" customHeight="1" x14ac:dyDescent="0.25">
      <c r="A4" s="3" t="s">
        <v>0</v>
      </c>
      <c r="B4" s="2"/>
      <c r="C4" s="2"/>
      <c r="D4" s="2"/>
      <c r="E4" s="2"/>
      <c r="F4" s="2"/>
      <c r="G4" s="2"/>
      <c r="H4" s="2"/>
      <c r="I4" s="2"/>
      <c r="J4" s="2"/>
      <c r="K4" s="2"/>
      <c r="L4" s="2"/>
    </row>
    <row r="5" spans="1:16" ht="50.25" customHeight="1" x14ac:dyDescent="0.25">
      <c r="A5" s="115" t="s">
        <v>1</v>
      </c>
      <c r="B5" s="121" t="s">
        <v>2</v>
      </c>
      <c r="C5" s="121" t="s">
        <v>3</v>
      </c>
      <c r="D5" s="123" t="s">
        <v>4</v>
      </c>
      <c r="E5" s="123"/>
      <c r="F5" s="123" t="s">
        <v>5</v>
      </c>
      <c r="G5" s="123"/>
      <c r="H5" s="121" t="s">
        <v>6</v>
      </c>
      <c r="I5" s="124" t="s">
        <v>78</v>
      </c>
      <c r="J5" s="124" t="s">
        <v>115</v>
      </c>
      <c r="K5" s="124" t="s">
        <v>7</v>
      </c>
      <c r="L5" s="126" t="s">
        <v>8</v>
      </c>
      <c r="M5" s="136" t="s">
        <v>36</v>
      </c>
    </row>
    <row r="6" spans="1:16" ht="120.75" customHeight="1" x14ac:dyDescent="0.25">
      <c r="A6" s="115"/>
      <c r="B6" s="122"/>
      <c r="C6" s="122"/>
      <c r="D6" s="27" t="s">
        <v>9</v>
      </c>
      <c r="E6" s="27" t="s">
        <v>10</v>
      </c>
      <c r="F6" s="27" t="s">
        <v>9</v>
      </c>
      <c r="G6" s="27" t="s">
        <v>10</v>
      </c>
      <c r="H6" s="122"/>
      <c r="I6" s="125"/>
      <c r="J6" s="125"/>
      <c r="K6" s="125"/>
      <c r="L6" s="127" t="s">
        <v>11</v>
      </c>
      <c r="M6" s="137"/>
    </row>
    <row r="7" spans="1:16" ht="24" customHeight="1" x14ac:dyDescent="0.25">
      <c r="A7" s="115"/>
      <c r="B7" s="116" t="s">
        <v>12</v>
      </c>
      <c r="C7" s="117" t="s">
        <v>149</v>
      </c>
      <c r="D7" s="139"/>
      <c r="E7" s="139"/>
      <c r="F7" s="139"/>
      <c r="G7" s="139"/>
      <c r="H7" s="20" t="s">
        <v>13</v>
      </c>
      <c r="I7" s="12">
        <f>I8+I9</f>
        <v>646702.86</v>
      </c>
      <c r="J7" s="12">
        <f>J8+J9</f>
        <v>646480.80000000016</v>
      </c>
      <c r="K7" s="12">
        <f>J7/I7*100</f>
        <v>99.965662746566508</v>
      </c>
      <c r="L7" s="140"/>
      <c r="M7" s="138"/>
    </row>
    <row r="8" spans="1:16" ht="34.5" customHeight="1" x14ac:dyDescent="0.25">
      <c r="A8" s="115"/>
      <c r="B8" s="116"/>
      <c r="C8" s="117"/>
      <c r="D8" s="139"/>
      <c r="E8" s="139"/>
      <c r="F8" s="139"/>
      <c r="G8" s="139"/>
      <c r="H8" s="20" t="s">
        <v>14</v>
      </c>
      <c r="I8" s="12">
        <f>I27</f>
        <v>4096.7</v>
      </c>
      <c r="J8" s="12">
        <f>J27</f>
        <v>4096.7</v>
      </c>
      <c r="K8" s="12">
        <f>J8/I8*100</f>
        <v>100</v>
      </c>
      <c r="L8" s="138"/>
      <c r="M8" s="138"/>
    </row>
    <row r="9" spans="1:16" ht="20.25" customHeight="1" x14ac:dyDescent="0.25">
      <c r="A9" s="115"/>
      <c r="B9" s="116"/>
      <c r="C9" s="117"/>
      <c r="D9" s="139"/>
      <c r="E9" s="139"/>
      <c r="F9" s="139"/>
      <c r="G9" s="139"/>
      <c r="H9" s="20" t="s">
        <v>15</v>
      </c>
      <c r="I9" s="12">
        <f>I13+I28+I35</f>
        <v>642606.16</v>
      </c>
      <c r="J9" s="12">
        <f>J13+J28+J35</f>
        <v>642384.10000000021</v>
      </c>
      <c r="K9" s="12">
        <f>J9/I9*100</f>
        <v>99.96544384199494</v>
      </c>
      <c r="L9" s="138"/>
      <c r="M9" s="138"/>
      <c r="P9" s="24"/>
    </row>
    <row r="10" spans="1:16" ht="345.75" customHeight="1" x14ac:dyDescent="0.25">
      <c r="A10" s="4">
        <v>1</v>
      </c>
      <c r="B10" s="11" t="s">
        <v>16</v>
      </c>
      <c r="C10" s="28" t="s">
        <v>150</v>
      </c>
      <c r="D10" s="25">
        <v>44927</v>
      </c>
      <c r="E10" s="25">
        <v>45291</v>
      </c>
      <c r="F10" s="25">
        <v>44927</v>
      </c>
      <c r="G10" s="25">
        <v>45291</v>
      </c>
      <c r="H10" s="13" t="s">
        <v>30</v>
      </c>
      <c r="I10" s="14" t="s">
        <v>18</v>
      </c>
      <c r="J10" s="10" t="s">
        <v>18</v>
      </c>
      <c r="K10" s="10" t="s">
        <v>18</v>
      </c>
      <c r="L10" s="70" t="s">
        <v>97</v>
      </c>
      <c r="M10" s="35"/>
    </row>
    <row r="11" spans="1:16" s="6" customFormat="1" ht="409.5" customHeight="1" x14ac:dyDescent="0.25">
      <c r="A11" s="5" t="s">
        <v>19</v>
      </c>
      <c r="B11" s="11" t="s">
        <v>130</v>
      </c>
      <c r="C11" s="22" t="s">
        <v>155</v>
      </c>
      <c r="D11" s="25">
        <v>44927</v>
      </c>
      <c r="E11" s="25">
        <v>45291</v>
      </c>
      <c r="F11" s="25">
        <v>44927</v>
      </c>
      <c r="G11" s="88">
        <v>45291</v>
      </c>
      <c r="H11" s="13" t="s">
        <v>30</v>
      </c>
      <c r="I11" s="14" t="s">
        <v>18</v>
      </c>
      <c r="J11" s="10" t="s">
        <v>18</v>
      </c>
      <c r="K11" s="10" t="s">
        <v>18</v>
      </c>
      <c r="L11" s="19" t="s">
        <v>128</v>
      </c>
      <c r="M11" s="11" t="s">
        <v>101</v>
      </c>
    </row>
    <row r="12" spans="1:16" s="6" customFormat="1" ht="355.5" customHeight="1" x14ac:dyDescent="0.25">
      <c r="A12" s="5" t="s">
        <v>20</v>
      </c>
      <c r="B12" s="29" t="s">
        <v>127</v>
      </c>
      <c r="C12" s="22" t="s">
        <v>151</v>
      </c>
      <c r="D12" s="25">
        <v>44927</v>
      </c>
      <c r="E12" s="25">
        <v>45291</v>
      </c>
      <c r="F12" s="25">
        <v>44927</v>
      </c>
      <c r="G12" s="25">
        <v>45291</v>
      </c>
      <c r="H12" s="13" t="s">
        <v>30</v>
      </c>
      <c r="I12" s="14" t="s">
        <v>18</v>
      </c>
      <c r="J12" s="10" t="s">
        <v>37</v>
      </c>
      <c r="K12" s="10" t="s">
        <v>18</v>
      </c>
      <c r="L12" s="19" t="s">
        <v>129</v>
      </c>
      <c r="M12" s="36" t="s">
        <v>101</v>
      </c>
    </row>
    <row r="13" spans="1:16" s="6" customFormat="1" ht="96" customHeight="1" x14ac:dyDescent="0.25">
      <c r="A13" s="5" t="s">
        <v>81</v>
      </c>
      <c r="B13" s="29" t="s">
        <v>79</v>
      </c>
      <c r="C13" s="22" t="s">
        <v>152</v>
      </c>
      <c r="D13" s="32">
        <v>44927</v>
      </c>
      <c r="E13" s="32">
        <v>45291</v>
      </c>
      <c r="F13" s="32">
        <v>44927</v>
      </c>
      <c r="G13" s="88">
        <v>45291</v>
      </c>
      <c r="H13" s="13" t="s">
        <v>15</v>
      </c>
      <c r="I13" s="14">
        <f>I15</f>
        <v>40000</v>
      </c>
      <c r="J13" s="10">
        <f>J15</f>
        <v>40000</v>
      </c>
      <c r="K13" s="10"/>
      <c r="L13" s="19"/>
      <c r="M13" s="36"/>
    </row>
    <row r="14" spans="1:16" s="6" customFormat="1" ht="267.75" x14ac:dyDescent="0.25">
      <c r="A14" s="5" t="s">
        <v>22</v>
      </c>
      <c r="B14" s="11" t="s">
        <v>176</v>
      </c>
      <c r="C14" s="22" t="s">
        <v>153</v>
      </c>
      <c r="D14" s="32">
        <v>44927</v>
      </c>
      <c r="E14" s="32">
        <v>45291</v>
      </c>
      <c r="F14" s="32">
        <v>44927</v>
      </c>
      <c r="G14" s="88">
        <v>45291</v>
      </c>
      <c r="H14" s="13" t="s">
        <v>123</v>
      </c>
      <c r="I14" s="14" t="s">
        <v>18</v>
      </c>
      <c r="J14" s="10" t="s">
        <v>18</v>
      </c>
      <c r="K14" s="10"/>
      <c r="L14" s="19" t="s">
        <v>144</v>
      </c>
      <c r="M14" s="17" t="s">
        <v>101</v>
      </c>
    </row>
    <row r="15" spans="1:16" s="6" customFormat="1" ht="255.75" customHeight="1" x14ac:dyDescent="0.25">
      <c r="A15" s="5" t="s">
        <v>23</v>
      </c>
      <c r="B15" s="11" t="s">
        <v>80</v>
      </c>
      <c r="C15" s="22" t="s">
        <v>154</v>
      </c>
      <c r="D15" s="32">
        <v>44927</v>
      </c>
      <c r="E15" s="32">
        <v>45291</v>
      </c>
      <c r="F15" s="32">
        <v>44927</v>
      </c>
      <c r="G15" s="88">
        <v>45291</v>
      </c>
      <c r="H15" s="13" t="s">
        <v>15</v>
      </c>
      <c r="I15" s="14">
        <v>40000</v>
      </c>
      <c r="J15" s="10">
        <v>40000</v>
      </c>
      <c r="K15" s="10">
        <v>100</v>
      </c>
      <c r="L15" s="19" t="s">
        <v>145</v>
      </c>
      <c r="M15" s="17" t="s">
        <v>101</v>
      </c>
    </row>
    <row r="16" spans="1:16" s="8" customFormat="1" ht="91.5" customHeight="1" x14ac:dyDescent="0.25">
      <c r="A16" s="7" t="s">
        <v>24</v>
      </c>
      <c r="B16" s="30" t="s">
        <v>21</v>
      </c>
      <c r="C16" s="45" t="s">
        <v>94</v>
      </c>
      <c r="D16" s="32">
        <v>44927</v>
      </c>
      <c r="E16" s="32">
        <v>45291</v>
      </c>
      <c r="F16" s="32">
        <v>44927</v>
      </c>
      <c r="G16" s="88">
        <v>45291</v>
      </c>
      <c r="H16" s="23" t="s">
        <v>65</v>
      </c>
      <c r="I16" s="41" t="s">
        <v>18</v>
      </c>
      <c r="J16" s="10" t="s">
        <v>18</v>
      </c>
      <c r="K16" s="10" t="s">
        <v>18</v>
      </c>
      <c r="L16" s="18"/>
      <c r="M16" s="37"/>
    </row>
    <row r="17" spans="1:13" s="8" customFormat="1" ht="209.25" customHeight="1" x14ac:dyDescent="0.25">
      <c r="A17" s="7" t="s">
        <v>25</v>
      </c>
      <c r="B17" s="29" t="s">
        <v>66</v>
      </c>
      <c r="C17" s="22" t="s">
        <v>156</v>
      </c>
      <c r="D17" s="25">
        <v>44927</v>
      </c>
      <c r="E17" s="25">
        <v>45291</v>
      </c>
      <c r="F17" s="25">
        <v>44927</v>
      </c>
      <c r="G17" s="88">
        <v>45291</v>
      </c>
      <c r="H17" s="18" t="s">
        <v>30</v>
      </c>
      <c r="I17" s="32" t="s">
        <v>18</v>
      </c>
      <c r="J17" s="10" t="s">
        <v>18</v>
      </c>
      <c r="K17" s="10" t="s">
        <v>18</v>
      </c>
      <c r="L17" s="18" t="s">
        <v>100</v>
      </c>
      <c r="M17" s="17" t="s">
        <v>101</v>
      </c>
    </row>
    <row r="18" spans="1:13" ht="73.5" customHeight="1" x14ac:dyDescent="0.25">
      <c r="A18" s="5" t="s">
        <v>26</v>
      </c>
      <c r="B18" s="29" t="s">
        <v>39</v>
      </c>
      <c r="C18" s="22" t="s">
        <v>95</v>
      </c>
      <c r="D18" s="25">
        <v>44927</v>
      </c>
      <c r="E18" s="25">
        <v>45291</v>
      </c>
      <c r="F18" s="25">
        <v>44927</v>
      </c>
      <c r="G18" s="25">
        <v>45291</v>
      </c>
      <c r="H18" s="11" t="s">
        <v>17</v>
      </c>
      <c r="I18" s="14" t="s">
        <v>18</v>
      </c>
      <c r="J18" s="26" t="s">
        <v>18</v>
      </c>
      <c r="K18" s="26" t="s">
        <v>18</v>
      </c>
      <c r="L18" s="11"/>
      <c r="M18" s="38"/>
    </row>
    <row r="19" spans="1:13" ht="195.75" customHeight="1" x14ac:dyDescent="0.25">
      <c r="A19" s="5" t="s">
        <v>28</v>
      </c>
      <c r="B19" s="29" t="s">
        <v>67</v>
      </c>
      <c r="C19" s="22" t="s">
        <v>119</v>
      </c>
      <c r="D19" s="25">
        <v>44927</v>
      </c>
      <c r="E19" s="25">
        <v>45291</v>
      </c>
      <c r="F19" s="25">
        <v>44927</v>
      </c>
      <c r="G19" s="88">
        <v>45291</v>
      </c>
      <c r="H19" s="11" t="s">
        <v>17</v>
      </c>
      <c r="I19" s="14" t="s">
        <v>18</v>
      </c>
      <c r="J19" s="26" t="s">
        <v>18</v>
      </c>
      <c r="K19" s="26" t="s">
        <v>18</v>
      </c>
      <c r="L19" s="102" t="s">
        <v>177</v>
      </c>
      <c r="M19" s="17" t="s">
        <v>101</v>
      </c>
    </row>
    <row r="20" spans="1:13" ht="282" customHeight="1" x14ac:dyDescent="0.25">
      <c r="A20" s="5" t="s">
        <v>82</v>
      </c>
      <c r="B20" s="29" t="s">
        <v>68</v>
      </c>
      <c r="C20" s="22" t="s">
        <v>119</v>
      </c>
      <c r="D20" s="25">
        <v>44927</v>
      </c>
      <c r="E20" s="25">
        <v>45291</v>
      </c>
      <c r="F20" s="25">
        <v>44927</v>
      </c>
      <c r="G20" s="88">
        <v>45291</v>
      </c>
      <c r="H20" s="11" t="s">
        <v>17</v>
      </c>
      <c r="I20" s="14" t="s">
        <v>18</v>
      </c>
      <c r="J20" s="26" t="s">
        <v>18</v>
      </c>
      <c r="K20" s="26" t="s">
        <v>18</v>
      </c>
      <c r="L20" s="11" t="s">
        <v>178</v>
      </c>
      <c r="M20" s="17" t="s">
        <v>101</v>
      </c>
    </row>
    <row r="21" spans="1:13" ht="283.5" customHeight="1" x14ac:dyDescent="0.25">
      <c r="A21" s="5" t="s">
        <v>38</v>
      </c>
      <c r="B21" s="29" t="s">
        <v>69</v>
      </c>
      <c r="C21" s="22" t="s">
        <v>119</v>
      </c>
      <c r="D21" s="25">
        <v>44927</v>
      </c>
      <c r="E21" s="25">
        <v>45291</v>
      </c>
      <c r="F21" s="25">
        <v>44927</v>
      </c>
      <c r="G21" s="25">
        <v>45291</v>
      </c>
      <c r="H21" s="11" t="s">
        <v>30</v>
      </c>
      <c r="I21" s="14" t="s">
        <v>18</v>
      </c>
      <c r="J21" s="26" t="s">
        <v>18</v>
      </c>
      <c r="K21" s="26" t="s">
        <v>18</v>
      </c>
      <c r="L21" s="11" t="s">
        <v>179</v>
      </c>
      <c r="M21" s="17" t="s">
        <v>101</v>
      </c>
    </row>
    <row r="22" spans="1:13" ht="230.25" customHeight="1" x14ac:dyDescent="0.25">
      <c r="A22" s="5" t="s">
        <v>29</v>
      </c>
      <c r="B22" s="29" t="s">
        <v>70</v>
      </c>
      <c r="C22" s="22" t="s">
        <v>120</v>
      </c>
      <c r="D22" s="25">
        <v>44927</v>
      </c>
      <c r="E22" s="25">
        <v>45291</v>
      </c>
      <c r="F22" s="25">
        <v>44927</v>
      </c>
      <c r="G22" s="25">
        <v>45291</v>
      </c>
      <c r="H22" s="11" t="s">
        <v>30</v>
      </c>
      <c r="I22" s="14" t="s">
        <v>18</v>
      </c>
      <c r="J22" s="26" t="s">
        <v>18</v>
      </c>
      <c r="K22" s="26" t="s">
        <v>18</v>
      </c>
      <c r="L22" s="11" t="s">
        <v>180</v>
      </c>
      <c r="M22" s="17" t="s">
        <v>101</v>
      </c>
    </row>
    <row r="23" spans="1:13" s="8" customFormat="1" ht="409.5" customHeight="1" x14ac:dyDescent="0.25">
      <c r="A23" s="10" t="s">
        <v>40</v>
      </c>
      <c r="B23" s="18" t="s">
        <v>27</v>
      </c>
      <c r="C23" s="31" t="s">
        <v>157</v>
      </c>
      <c r="D23" s="25">
        <v>44927</v>
      </c>
      <c r="E23" s="25">
        <v>45291</v>
      </c>
      <c r="F23" s="25">
        <v>44927</v>
      </c>
      <c r="G23" s="88">
        <v>45291</v>
      </c>
      <c r="H23" s="11" t="s">
        <v>30</v>
      </c>
      <c r="I23" s="14" t="s">
        <v>18</v>
      </c>
      <c r="J23" s="26" t="s">
        <v>18</v>
      </c>
      <c r="K23" s="26" t="s">
        <v>18</v>
      </c>
      <c r="L23" s="34"/>
      <c r="M23" s="20"/>
    </row>
    <row r="24" spans="1:13" ht="365.25" customHeight="1" x14ac:dyDescent="0.25">
      <c r="A24" s="40" t="s">
        <v>84</v>
      </c>
      <c r="B24" s="20" t="s">
        <v>182</v>
      </c>
      <c r="C24" s="10" t="s">
        <v>158</v>
      </c>
      <c r="D24" s="32">
        <v>43831</v>
      </c>
      <c r="E24" s="32">
        <v>44196</v>
      </c>
      <c r="F24" s="32">
        <v>43831</v>
      </c>
      <c r="G24" s="25"/>
      <c r="H24" s="20" t="s">
        <v>17</v>
      </c>
      <c r="I24" s="12" t="s">
        <v>18</v>
      </c>
      <c r="J24" s="10" t="s">
        <v>18</v>
      </c>
      <c r="K24" s="10" t="s">
        <v>18</v>
      </c>
      <c r="L24" s="20" t="s">
        <v>181</v>
      </c>
      <c r="M24" s="39"/>
    </row>
    <row r="25" spans="1:13" ht="283.5" x14ac:dyDescent="0.25">
      <c r="A25" s="9" t="s">
        <v>83</v>
      </c>
      <c r="B25" s="33" t="s">
        <v>71</v>
      </c>
      <c r="C25" s="22" t="s">
        <v>117</v>
      </c>
      <c r="D25" s="25">
        <v>44927</v>
      </c>
      <c r="E25" s="25">
        <v>45291</v>
      </c>
      <c r="F25" s="25">
        <v>44927</v>
      </c>
      <c r="G25" s="88">
        <v>45291</v>
      </c>
      <c r="H25" s="20" t="s">
        <v>17</v>
      </c>
      <c r="I25" s="12" t="s">
        <v>18</v>
      </c>
      <c r="J25" s="10" t="s">
        <v>18</v>
      </c>
      <c r="K25" s="10" t="s">
        <v>18</v>
      </c>
      <c r="L25" s="20" t="s">
        <v>183</v>
      </c>
      <c r="M25" s="39" t="s">
        <v>101</v>
      </c>
    </row>
    <row r="26" spans="1:13" ht="45.75" customHeight="1" x14ac:dyDescent="0.25">
      <c r="A26" s="133" t="s">
        <v>31</v>
      </c>
      <c r="B26" s="128" t="s">
        <v>72</v>
      </c>
      <c r="C26" s="117" t="s">
        <v>165</v>
      </c>
      <c r="D26" s="134">
        <v>44927</v>
      </c>
      <c r="E26" s="134">
        <v>45291</v>
      </c>
      <c r="F26" s="134">
        <v>44927</v>
      </c>
      <c r="G26" s="134">
        <v>45291</v>
      </c>
      <c r="H26" s="20" t="s">
        <v>13</v>
      </c>
      <c r="I26" s="15">
        <f>SUM(I27:I28)</f>
        <v>4358.2</v>
      </c>
      <c r="J26" s="12">
        <f>J27+J28</f>
        <v>4358.2</v>
      </c>
      <c r="K26" s="12">
        <f>J26*100/I26</f>
        <v>100</v>
      </c>
      <c r="L26" s="138"/>
      <c r="M26" s="138"/>
    </row>
    <row r="27" spans="1:13" ht="42.75" customHeight="1" x14ac:dyDescent="0.25">
      <c r="A27" s="133"/>
      <c r="B27" s="128"/>
      <c r="C27" s="117"/>
      <c r="D27" s="135"/>
      <c r="E27" s="135">
        <v>44561</v>
      </c>
      <c r="F27" s="135">
        <v>44197</v>
      </c>
      <c r="G27" s="134"/>
      <c r="H27" s="20" t="s">
        <v>14</v>
      </c>
      <c r="I27" s="15">
        <f>I30</f>
        <v>4096.7</v>
      </c>
      <c r="J27" s="12">
        <f>J30</f>
        <v>4096.7</v>
      </c>
      <c r="K27" s="12">
        <f>J27*100/I27</f>
        <v>100</v>
      </c>
      <c r="L27" s="138"/>
      <c r="M27" s="138"/>
    </row>
    <row r="28" spans="1:13" ht="81" customHeight="1" x14ac:dyDescent="0.25">
      <c r="A28" s="133"/>
      <c r="B28" s="128"/>
      <c r="C28" s="117"/>
      <c r="D28" s="135"/>
      <c r="E28" s="135">
        <v>44561</v>
      </c>
      <c r="F28" s="135">
        <v>44197</v>
      </c>
      <c r="G28" s="134"/>
      <c r="H28" s="20" t="s">
        <v>15</v>
      </c>
      <c r="I28" s="15">
        <f>I31</f>
        <v>261.5</v>
      </c>
      <c r="J28" s="15">
        <f>J31</f>
        <v>261.5</v>
      </c>
      <c r="K28" s="12">
        <f>J28*100/I28</f>
        <v>100</v>
      </c>
      <c r="L28" s="138"/>
      <c r="M28" s="138"/>
    </row>
    <row r="29" spans="1:13" ht="123.75" customHeight="1" x14ac:dyDescent="0.25">
      <c r="A29" s="129" t="s">
        <v>33</v>
      </c>
      <c r="B29" s="128" t="s">
        <v>184</v>
      </c>
      <c r="C29" s="132" t="s">
        <v>164</v>
      </c>
      <c r="D29" s="112">
        <v>44927</v>
      </c>
      <c r="E29" s="112">
        <v>45291</v>
      </c>
      <c r="F29" s="112">
        <v>44927</v>
      </c>
      <c r="G29" s="112">
        <v>45291</v>
      </c>
      <c r="H29" s="20" t="s">
        <v>13</v>
      </c>
      <c r="I29" s="41">
        <f>I30+I31</f>
        <v>4358.2</v>
      </c>
      <c r="J29" s="14">
        <f>J30+J31</f>
        <v>4358.2</v>
      </c>
      <c r="K29" s="12">
        <f t="shared" ref="K29:K31" si="0">J29*100/I29</f>
        <v>100</v>
      </c>
      <c r="L29" s="113" t="s">
        <v>185</v>
      </c>
      <c r="M29" s="111" t="s">
        <v>101</v>
      </c>
    </row>
    <row r="30" spans="1:13" ht="52.5" customHeight="1" x14ac:dyDescent="0.25">
      <c r="A30" s="130"/>
      <c r="B30" s="128"/>
      <c r="C30" s="132"/>
      <c r="D30" s="111">
        <v>44197</v>
      </c>
      <c r="E30" s="111">
        <v>44561</v>
      </c>
      <c r="F30" s="111">
        <v>44197</v>
      </c>
      <c r="G30" s="111"/>
      <c r="H30" s="20" t="s">
        <v>14</v>
      </c>
      <c r="I30" s="41">
        <v>4096.7</v>
      </c>
      <c r="J30" s="41">
        <v>4096.7</v>
      </c>
      <c r="K30" s="12">
        <f t="shared" si="0"/>
        <v>100</v>
      </c>
      <c r="L30" s="114"/>
      <c r="M30" s="111"/>
    </row>
    <row r="31" spans="1:13" ht="64.5" customHeight="1" x14ac:dyDescent="0.25">
      <c r="A31" s="131"/>
      <c r="B31" s="128"/>
      <c r="C31" s="132"/>
      <c r="D31" s="111">
        <v>44197</v>
      </c>
      <c r="E31" s="111">
        <v>44561</v>
      </c>
      <c r="F31" s="111">
        <v>44197</v>
      </c>
      <c r="G31" s="111"/>
      <c r="H31" s="20" t="s">
        <v>15</v>
      </c>
      <c r="I31" s="41">
        <v>261.5</v>
      </c>
      <c r="J31" s="41">
        <v>261.5</v>
      </c>
      <c r="K31" s="12">
        <f t="shared" si="0"/>
        <v>100</v>
      </c>
      <c r="L31" s="114"/>
      <c r="M31" s="111"/>
    </row>
    <row r="32" spans="1:13" ht="177.75" customHeight="1" x14ac:dyDescent="0.25">
      <c r="A32" s="5" t="s">
        <v>41</v>
      </c>
      <c r="B32" s="11" t="s">
        <v>42</v>
      </c>
      <c r="C32" s="26" t="s">
        <v>118</v>
      </c>
      <c r="D32" s="25">
        <v>44927</v>
      </c>
      <c r="E32" s="25">
        <v>45280</v>
      </c>
      <c r="F32" s="25">
        <v>44927</v>
      </c>
      <c r="G32" s="88">
        <v>45280</v>
      </c>
      <c r="H32" s="11" t="s">
        <v>17</v>
      </c>
      <c r="I32" s="14" t="s">
        <v>18</v>
      </c>
      <c r="J32" s="26" t="s">
        <v>18</v>
      </c>
      <c r="K32" s="26" t="s">
        <v>18</v>
      </c>
      <c r="L32" s="19"/>
      <c r="M32" s="35"/>
    </row>
    <row r="33" spans="1:13" ht="205.5" customHeight="1" x14ac:dyDescent="0.25">
      <c r="A33" s="5" t="s">
        <v>43</v>
      </c>
      <c r="B33" s="42" t="s">
        <v>73</v>
      </c>
      <c r="C33" s="26" t="s">
        <v>159</v>
      </c>
      <c r="D33" s="25">
        <v>44986</v>
      </c>
      <c r="E33" s="25">
        <v>45280</v>
      </c>
      <c r="F33" s="25">
        <v>44986</v>
      </c>
      <c r="G33" s="88">
        <v>45280</v>
      </c>
      <c r="H33" s="20" t="s">
        <v>32</v>
      </c>
      <c r="I33" s="14" t="s">
        <v>18</v>
      </c>
      <c r="J33" s="26" t="s">
        <v>18</v>
      </c>
      <c r="K33" s="14" t="s">
        <v>18</v>
      </c>
      <c r="L33" s="106" t="s">
        <v>147</v>
      </c>
      <c r="M33" s="17" t="s">
        <v>101</v>
      </c>
    </row>
    <row r="34" spans="1:13" ht="299.25" customHeight="1" x14ac:dyDescent="0.25">
      <c r="A34" s="5" t="s">
        <v>34</v>
      </c>
      <c r="B34" s="42" t="s">
        <v>85</v>
      </c>
      <c r="C34" s="26" t="s">
        <v>160</v>
      </c>
      <c r="D34" s="25">
        <v>44927</v>
      </c>
      <c r="E34" s="25">
        <v>45280</v>
      </c>
      <c r="F34" s="25">
        <v>44927</v>
      </c>
      <c r="G34" s="25">
        <v>45280</v>
      </c>
      <c r="H34" s="20" t="s">
        <v>32</v>
      </c>
      <c r="I34" s="14" t="s">
        <v>18</v>
      </c>
      <c r="J34" s="26" t="s">
        <v>18</v>
      </c>
      <c r="K34" s="14" t="s">
        <v>18</v>
      </c>
      <c r="L34" s="106" t="s">
        <v>146</v>
      </c>
      <c r="M34" s="17" t="s">
        <v>101</v>
      </c>
    </row>
    <row r="35" spans="1:13" ht="390" customHeight="1" x14ac:dyDescent="0.25">
      <c r="A35" s="7" t="s">
        <v>44</v>
      </c>
      <c r="B35" s="20" t="s">
        <v>45</v>
      </c>
      <c r="C35" s="10" t="s">
        <v>161</v>
      </c>
      <c r="D35" s="25">
        <v>44927</v>
      </c>
      <c r="E35" s="25">
        <v>45291</v>
      </c>
      <c r="F35" s="25">
        <v>44927</v>
      </c>
      <c r="G35" s="25">
        <v>45657</v>
      </c>
      <c r="H35" s="20" t="s">
        <v>15</v>
      </c>
      <c r="I35" s="12">
        <f>SUM(I36:I58)</f>
        <v>602344.66</v>
      </c>
      <c r="J35" s="12">
        <f>SUM(J36:J58)</f>
        <v>602122.60000000021</v>
      </c>
      <c r="K35" s="12">
        <f>J35*100/I35</f>
        <v>99.963134063477909</v>
      </c>
      <c r="L35" s="51"/>
      <c r="M35" s="99"/>
    </row>
    <row r="36" spans="1:13" ht="172.5" customHeight="1" x14ac:dyDescent="0.25">
      <c r="A36" s="7" t="s">
        <v>46</v>
      </c>
      <c r="B36" s="23" t="s">
        <v>74</v>
      </c>
      <c r="C36" s="22" t="s">
        <v>162</v>
      </c>
      <c r="D36" s="25">
        <v>44927</v>
      </c>
      <c r="E36" s="25">
        <v>45291</v>
      </c>
      <c r="F36" s="25">
        <v>44927</v>
      </c>
      <c r="G36" s="25">
        <v>45291</v>
      </c>
      <c r="H36" s="20" t="s">
        <v>15</v>
      </c>
      <c r="I36" s="41">
        <v>34084.699999999997</v>
      </c>
      <c r="J36" s="10">
        <v>33914.980000000003</v>
      </c>
      <c r="K36" s="12">
        <f>J36*100/I36</f>
        <v>99.50206397591883</v>
      </c>
      <c r="L36" s="20" t="s">
        <v>111</v>
      </c>
      <c r="M36" s="17" t="s">
        <v>101</v>
      </c>
    </row>
    <row r="37" spans="1:13" ht="409.5" customHeight="1" x14ac:dyDescent="0.25">
      <c r="A37" s="46" t="s">
        <v>47</v>
      </c>
      <c r="B37" s="107" t="s">
        <v>35</v>
      </c>
      <c r="C37" s="47" t="s">
        <v>163</v>
      </c>
      <c r="D37" s="48">
        <v>44927</v>
      </c>
      <c r="E37" s="48">
        <v>45291</v>
      </c>
      <c r="F37" s="48">
        <v>44927</v>
      </c>
      <c r="G37" s="88">
        <v>45291</v>
      </c>
      <c r="H37" s="20" t="s">
        <v>15</v>
      </c>
      <c r="I37" s="108">
        <v>9042.86</v>
      </c>
      <c r="J37" s="14">
        <v>9006.92</v>
      </c>
      <c r="K37" s="15">
        <f>J37*100/I37</f>
        <v>99.60255936727981</v>
      </c>
      <c r="L37" s="20" t="s">
        <v>131</v>
      </c>
      <c r="M37" s="17" t="s">
        <v>101</v>
      </c>
    </row>
    <row r="38" spans="1:13" ht="280.5" customHeight="1" x14ac:dyDescent="0.25">
      <c r="A38" s="4" t="s">
        <v>48</v>
      </c>
      <c r="B38" s="103" t="s">
        <v>64</v>
      </c>
      <c r="C38" s="104" t="s">
        <v>166</v>
      </c>
      <c r="D38" s="101">
        <v>44927</v>
      </c>
      <c r="E38" s="101">
        <v>45291</v>
      </c>
      <c r="F38" s="101">
        <v>44927</v>
      </c>
      <c r="G38" s="101">
        <v>45291</v>
      </c>
      <c r="H38" s="34" t="s">
        <v>15</v>
      </c>
      <c r="I38" s="105">
        <v>20596.48</v>
      </c>
      <c r="J38" s="105">
        <v>20596.48</v>
      </c>
      <c r="K38" s="100">
        <f t="shared" ref="K38" si="1">J38*100/I38</f>
        <v>100</v>
      </c>
      <c r="L38" s="34" t="s">
        <v>98</v>
      </c>
      <c r="M38" s="17" t="s">
        <v>101</v>
      </c>
    </row>
    <row r="39" spans="1:13" ht="336.75" customHeight="1" x14ac:dyDescent="0.25">
      <c r="A39" s="46" t="s">
        <v>49</v>
      </c>
      <c r="B39" s="21" t="s">
        <v>75</v>
      </c>
      <c r="C39" s="22" t="s">
        <v>121</v>
      </c>
      <c r="D39" s="25">
        <v>44927</v>
      </c>
      <c r="E39" s="25">
        <v>45291</v>
      </c>
      <c r="F39" s="25">
        <v>44927</v>
      </c>
      <c r="G39" s="101">
        <v>45291</v>
      </c>
      <c r="H39" s="20" t="s">
        <v>15</v>
      </c>
      <c r="I39" s="22">
        <v>65859.899999999994</v>
      </c>
      <c r="J39" s="14">
        <v>65859.899999999994</v>
      </c>
      <c r="K39" s="12">
        <f>J39*100/I39</f>
        <v>100</v>
      </c>
      <c r="L39" s="20" t="s">
        <v>96</v>
      </c>
      <c r="M39" s="17" t="s">
        <v>101</v>
      </c>
    </row>
    <row r="40" spans="1:13" s="8" customFormat="1" ht="99.75" customHeight="1" x14ac:dyDescent="0.25">
      <c r="A40" s="43" t="s">
        <v>50</v>
      </c>
      <c r="B40" s="54" t="s">
        <v>167</v>
      </c>
      <c r="C40" s="59" t="s">
        <v>168</v>
      </c>
      <c r="D40" s="25">
        <v>44927</v>
      </c>
      <c r="E40" s="25">
        <v>45291</v>
      </c>
      <c r="F40" s="25">
        <v>45292</v>
      </c>
      <c r="G40" s="88">
        <v>45291</v>
      </c>
      <c r="H40" s="20" t="s">
        <v>15</v>
      </c>
      <c r="I40" s="55">
        <v>370830.4</v>
      </c>
      <c r="J40" s="56">
        <v>370830.4</v>
      </c>
      <c r="K40" s="57">
        <f>J40/I40*100</f>
        <v>100</v>
      </c>
      <c r="L40" s="71" t="s">
        <v>186</v>
      </c>
      <c r="M40" s="17" t="s">
        <v>101</v>
      </c>
    </row>
    <row r="41" spans="1:13" s="8" customFormat="1" ht="89.25" customHeight="1" x14ac:dyDescent="0.25">
      <c r="A41" s="44" t="s">
        <v>51</v>
      </c>
      <c r="B41" s="54" t="s">
        <v>86</v>
      </c>
      <c r="C41" s="59" t="s">
        <v>168</v>
      </c>
      <c r="D41" s="25">
        <v>44927</v>
      </c>
      <c r="E41" s="25">
        <v>45291</v>
      </c>
      <c r="F41" s="25">
        <v>44927</v>
      </c>
      <c r="G41" s="25">
        <v>45200</v>
      </c>
      <c r="H41" s="20" t="s">
        <v>15</v>
      </c>
      <c r="I41" s="55">
        <v>54.57</v>
      </c>
      <c r="J41" s="60">
        <v>54.57</v>
      </c>
      <c r="K41" s="61">
        <v>100</v>
      </c>
      <c r="L41" s="72" t="s">
        <v>99</v>
      </c>
      <c r="M41" s="17" t="s">
        <v>101</v>
      </c>
    </row>
    <row r="42" spans="1:13" ht="72" customHeight="1" x14ac:dyDescent="0.25">
      <c r="A42" s="44" t="s">
        <v>52</v>
      </c>
      <c r="B42" s="64" t="s">
        <v>87</v>
      </c>
      <c r="C42" s="59" t="s">
        <v>169</v>
      </c>
      <c r="D42" s="25">
        <v>44927</v>
      </c>
      <c r="E42" s="25">
        <v>45291</v>
      </c>
      <c r="F42" s="25">
        <v>44927</v>
      </c>
      <c r="G42" s="88">
        <v>45291</v>
      </c>
      <c r="H42" s="20" t="s">
        <v>15</v>
      </c>
      <c r="I42" s="62">
        <v>129</v>
      </c>
      <c r="J42" s="63">
        <v>129</v>
      </c>
      <c r="K42" s="63">
        <v>100</v>
      </c>
      <c r="L42" s="71" t="s">
        <v>132</v>
      </c>
      <c r="M42" s="17" t="s">
        <v>101</v>
      </c>
    </row>
    <row r="43" spans="1:13" ht="62.25" customHeight="1" x14ac:dyDescent="0.25">
      <c r="A43" s="44" t="s">
        <v>53</v>
      </c>
      <c r="B43" s="64" t="s">
        <v>125</v>
      </c>
      <c r="C43" s="59" t="s">
        <v>170</v>
      </c>
      <c r="D43" s="25">
        <v>45112</v>
      </c>
      <c r="E43" s="25">
        <v>45291</v>
      </c>
      <c r="F43" s="25">
        <v>45112</v>
      </c>
      <c r="G43" s="88">
        <v>45291</v>
      </c>
      <c r="H43" s="20" t="s">
        <v>15</v>
      </c>
      <c r="I43" s="62">
        <v>8812.31</v>
      </c>
      <c r="J43" s="62">
        <v>8812.31</v>
      </c>
      <c r="K43" s="63">
        <v>100</v>
      </c>
      <c r="L43" s="73" t="s">
        <v>124</v>
      </c>
      <c r="M43" s="17" t="s">
        <v>101</v>
      </c>
    </row>
    <row r="44" spans="1:13" s="8" customFormat="1" ht="152.25" customHeight="1" x14ac:dyDescent="0.25">
      <c r="A44" s="44" t="s">
        <v>54</v>
      </c>
      <c r="B44" s="64" t="s">
        <v>114</v>
      </c>
      <c r="C44" s="59" t="s">
        <v>171</v>
      </c>
      <c r="D44" s="25">
        <v>44977</v>
      </c>
      <c r="E44" s="25">
        <v>45291</v>
      </c>
      <c r="F44" s="25">
        <v>44946</v>
      </c>
      <c r="G44" s="25">
        <v>45200</v>
      </c>
      <c r="H44" s="20" t="s">
        <v>15</v>
      </c>
      <c r="I44" s="62">
        <v>49035.83</v>
      </c>
      <c r="J44" s="63">
        <v>49035.81</v>
      </c>
      <c r="K44" s="63">
        <v>99.420296084504699</v>
      </c>
      <c r="L44" s="74" t="s">
        <v>133</v>
      </c>
      <c r="M44" s="17" t="s">
        <v>101</v>
      </c>
    </row>
    <row r="45" spans="1:13" s="8" customFormat="1" ht="57.75" customHeight="1" x14ac:dyDescent="0.25">
      <c r="A45" s="109" t="s">
        <v>55</v>
      </c>
      <c r="B45" s="64" t="s">
        <v>102</v>
      </c>
      <c r="C45" s="65" t="s">
        <v>169</v>
      </c>
      <c r="D45" s="66">
        <v>45112</v>
      </c>
      <c r="E45" s="67">
        <v>45291</v>
      </c>
      <c r="F45" s="68">
        <v>45112</v>
      </c>
      <c r="G45" s="69">
        <v>45200</v>
      </c>
      <c r="H45" s="58" t="s">
        <v>15</v>
      </c>
      <c r="I45" s="97">
        <v>1757.2</v>
      </c>
      <c r="J45" s="97">
        <v>1757.18</v>
      </c>
      <c r="K45" s="98">
        <v>94.7777777777778</v>
      </c>
      <c r="L45" s="75" t="s">
        <v>134</v>
      </c>
      <c r="M45" s="17" t="s">
        <v>101</v>
      </c>
    </row>
    <row r="46" spans="1:13" s="8" customFormat="1" ht="339" customHeight="1" x14ac:dyDescent="0.25">
      <c r="A46" s="80" t="s">
        <v>56</v>
      </c>
      <c r="B46" s="110" t="s">
        <v>187</v>
      </c>
      <c r="C46" s="31" t="s">
        <v>116</v>
      </c>
      <c r="D46" s="25">
        <v>44927</v>
      </c>
      <c r="E46" s="25">
        <v>45291</v>
      </c>
      <c r="F46" s="25">
        <v>44927</v>
      </c>
      <c r="G46" s="88">
        <v>45291</v>
      </c>
      <c r="H46" s="20" t="s">
        <v>15</v>
      </c>
      <c r="I46" s="82">
        <v>21255</v>
      </c>
      <c r="J46" s="89">
        <v>21255</v>
      </c>
      <c r="K46" s="60">
        <f>J46/I46*100</f>
        <v>100</v>
      </c>
      <c r="L46" s="79" t="s">
        <v>188</v>
      </c>
      <c r="M46" s="17" t="s">
        <v>126</v>
      </c>
    </row>
    <row r="47" spans="1:13" ht="109.5" customHeight="1" x14ac:dyDescent="0.25">
      <c r="A47" s="77" t="s">
        <v>57</v>
      </c>
      <c r="B47" s="83" t="s">
        <v>88</v>
      </c>
      <c r="C47" s="81" t="s">
        <v>116</v>
      </c>
      <c r="D47" s="25">
        <v>44927</v>
      </c>
      <c r="E47" s="25">
        <v>45291</v>
      </c>
      <c r="F47" s="25">
        <v>44927</v>
      </c>
      <c r="G47" s="88">
        <v>45291</v>
      </c>
      <c r="H47" s="22" t="s">
        <v>15</v>
      </c>
      <c r="I47" s="62">
        <v>432.97</v>
      </c>
      <c r="J47" s="60">
        <v>432.97</v>
      </c>
      <c r="K47" s="60">
        <f>J47*100/I47</f>
        <v>100</v>
      </c>
      <c r="L47" s="79" t="s">
        <v>135</v>
      </c>
      <c r="M47" s="17" t="s">
        <v>101</v>
      </c>
    </row>
    <row r="48" spans="1:13" ht="165.75" customHeight="1" x14ac:dyDescent="0.25">
      <c r="A48" s="77" t="s">
        <v>58</v>
      </c>
      <c r="B48" s="78" t="s">
        <v>89</v>
      </c>
      <c r="C48" s="76" t="s">
        <v>116</v>
      </c>
      <c r="D48" s="25">
        <v>44927</v>
      </c>
      <c r="E48" s="25">
        <v>45291</v>
      </c>
      <c r="F48" s="25">
        <v>44927</v>
      </c>
      <c r="G48" s="88">
        <v>45291</v>
      </c>
      <c r="H48" s="22" t="s">
        <v>15</v>
      </c>
      <c r="I48" s="62">
        <v>1035</v>
      </c>
      <c r="J48" s="60">
        <v>1035</v>
      </c>
      <c r="K48" s="60">
        <f>J48*100/I48</f>
        <v>100</v>
      </c>
      <c r="L48" s="79" t="s">
        <v>137</v>
      </c>
      <c r="M48" s="17" t="s">
        <v>101</v>
      </c>
    </row>
    <row r="49" spans="1:13" ht="75.75" customHeight="1" x14ac:dyDescent="0.25">
      <c r="A49" s="77" t="s">
        <v>62</v>
      </c>
      <c r="B49" s="78" t="s">
        <v>103</v>
      </c>
      <c r="C49" s="76" t="s">
        <v>116</v>
      </c>
      <c r="D49" s="25">
        <v>44927</v>
      </c>
      <c r="E49" s="25">
        <v>45291</v>
      </c>
      <c r="F49" s="25">
        <v>44927</v>
      </c>
      <c r="G49" s="88">
        <v>45291</v>
      </c>
      <c r="H49" s="22" t="s">
        <v>15</v>
      </c>
      <c r="I49" s="62">
        <v>5300</v>
      </c>
      <c r="J49" s="60">
        <v>5300</v>
      </c>
      <c r="K49" s="60">
        <v>100</v>
      </c>
      <c r="L49" s="79" t="s">
        <v>136</v>
      </c>
      <c r="M49" s="17" t="s">
        <v>101</v>
      </c>
    </row>
    <row r="50" spans="1:13" ht="99.75" customHeight="1" x14ac:dyDescent="0.25">
      <c r="A50" s="84" t="s">
        <v>63</v>
      </c>
      <c r="B50" s="78" t="s">
        <v>90</v>
      </c>
      <c r="C50" s="76" t="s">
        <v>116</v>
      </c>
      <c r="D50" s="25">
        <v>44927</v>
      </c>
      <c r="E50" s="25">
        <v>45291</v>
      </c>
      <c r="F50" s="25">
        <v>44927</v>
      </c>
      <c r="G50" s="88">
        <v>45291</v>
      </c>
      <c r="H50" s="22" t="s">
        <v>15</v>
      </c>
      <c r="I50" s="62">
        <v>1519.27</v>
      </c>
      <c r="J50" s="62">
        <v>1519.27</v>
      </c>
      <c r="K50" s="60">
        <f>J50*100/I50</f>
        <v>100</v>
      </c>
      <c r="L50" s="79" t="s">
        <v>138</v>
      </c>
      <c r="M50" s="17" t="s">
        <v>101</v>
      </c>
    </row>
    <row r="51" spans="1:13" ht="111.75" customHeight="1" x14ac:dyDescent="0.25">
      <c r="A51" s="22" t="s">
        <v>59</v>
      </c>
      <c r="B51" s="78" t="s">
        <v>108</v>
      </c>
      <c r="C51" s="76" t="s">
        <v>116</v>
      </c>
      <c r="D51" s="25">
        <v>44927</v>
      </c>
      <c r="E51" s="25">
        <v>45291</v>
      </c>
      <c r="F51" s="25">
        <v>44927</v>
      </c>
      <c r="G51" s="25">
        <v>45200</v>
      </c>
      <c r="H51" s="22" t="s">
        <v>15</v>
      </c>
      <c r="I51" s="62">
        <v>134.55000000000001</v>
      </c>
      <c r="J51" s="60">
        <v>134.55000000000001</v>
      </c>
      <c r="K51" s="60">
        <f t="shared" ref="K51:K55" si="2">J51*100/I51</f>
        <v>100</v>
      </c>
      <c r="L51" s="79" t="s">
        <v>139</v>
      </c>
      <c r="M51" s="17" t="s">
        <v>101</v>
      </c>
    </row>
    <row r="52" spans="1:13" ht="90.75" customHeight="1" x14ac:dyDescent="0.25">
      <c r="A52" s="22" t="s">
        <v>60</v>
      </c>
      <c r="B52" s="78" t="s">
        <v>76</v>
      </c>
      <c r="C52" s="76" t="s">
        <v>116</v>
      </c>
      <c r="D52" s="25">
        <v>44927</v>
      </c>
      <c r="E52" s="25">
        <v>45291</v>
      </c>
      <c r="F52" s="25">
        <v>44927</v>
      </c>
      <c r="G52" s="88">
        <v>45291</v>
      </c>
      <c r="H52" s="22" t="s">
        <v>15</v>
      </c>
      <c r="I52" s="62">
        <v>918.9</v>
      </c>
      <c r="J52" s="62">
        <v>918.9</v>
      </c>
      <c r="K52" s="60">
        <f t="shared" si="2"/>
        <v>100</v>
      </c>
      <c r="L52" s="85" t="s">
        <v>189</v>
      </c>
      <c r="M52" s="17" t="s">
        <v>101</v>
      </c>
    </row>
    <row r="53" spans="1:13" ht="49.5" customHeight="1" x14ac:dyDescent="0.25">
      <c r="A53" s="22" t="s">
        <v>61</v>
      </c>
      <c r="B53" s="86" t="s">
        <v>91</v>
      </c>
      <c r="C53" s="87" t="s">
        <v>116</v>
      </c>
      <c r="D53" s="88">
        <v>44927</v>
      </c>
      <c r="E53" s="88">
        <v>45291</v>
      </c>
      <c r="F53" s="88">
        <v>44927</v>
      </c>
      <c r="G53" s="88">
        <v>45291</v>
      </c>
      <c r="H53" s="22" t="s">
        <v>15</v>
      </c>
      <c r="I53" s="89">
        <v>1500</v>
      </c>
      <c r="J53" s="90">
        <v>1500</v>
      </c>
      <c r="K53" s="60">
        <f t="shared" si="2"/>
        <v>100</v>
      </c>
      <c r="L53" s="85" t="s">
        <v>112</v>
      </c>
      <c r="M53" s="17" t="s">
        <v>101</v>
      </c>
    </row>
    <row r="54" spans="1:13" ht="54" customHeight="1" x14ac:dyDescent="0.25">
      <c r="A54" s="91" t="s">
        <v>93</v>
      </c>
      <c r="B54" s="92" t="s">
        <v>92</v>
      </c>
      <c r="C54" s="93" t="s">
        <v>116</v>
      </c>
      <c r="D54" s="88">
        <v>44927</v>
      </c>
      <c r="E54" s="88">
        <v>45291</v>
      </c>
      <c r="F54" s="88">
        <v>44927</v>
      </c>
      <c r="G54" s="88">
        <v>45291</v>
      </c>
      <c r="H54" s="91" t="s">
        <v>15</v>
      </c>
      <c r="I54" s="62">
        <v>1097</v>
      </c>
      <c r="J54" s="62">
        <v>1093.82</v>
      </c>
      <c r="K54" s="60">
        <f t="shared" si="2"/>
        <v>99.710118505013668</v>
      </c>
      <c r="L54" s="79" t="s">
        <v>140</v>
      </c>
      <c r="M54" s="17" t="s">
        <v>101</v>
      </c>
    </row>
    <row r="55" spans="1:13" ht="87" customHeight="1" x14ac:dyDescent="0.25">
      <c r="A55" s="96" t="s">
        <v>104</v>
      </c>
      <c r="B55" s="95" t="s">
        <v>113</v>
      </c>
      <c r="C55" s="94" t="s">
        <v>116</v>
      </c>
      <c r="D55" s="88">
        <v>44927</v>
      </c>
      <c r="E55" s="88">
        <v>45291</v>
      </c>
      <c r="F55" s="88">
        <v>44927</v>
      </c>
      <c r="G55" s="88">
        <v>45291</v>
      </c>
      <c r="H55" s="91" t="s">
        <v>15</v>
      </c>
      <c r="I55" s="89">
        <v>3499.78</v>
      </c>
      <c r="J55" s="89">
        <v>3486.64</v>
      </c>
      <c r="K55" s="60">
        <f t="shared" si="2"/>
        <v>99.624547828720651</v>
      </c>
      <c r="L55" s="95" t="s">
        <v>141</v>
      </c>
      <c r="M55" s="17" t="s">
        <v>101</v>
      </c>
    </row>
    <row r="56" spans="1:13" ht="53.25" customHeight="1" x14ac:dyDescent="0.25">
      <c r="A56" s="96" t="s">
        <v>105</v>
      </c>
      <c r="B56" s="95" t="s">
        <v>109</v>
      </c>
      <c r="C56" s="94" t="s">
        <v>116</v>
      </c>
      <c r="D56" s="88">
        <v>44927</v>
      </c>
      <c r="E56" s="88">
        <v>45291</v>
      </c>
      <c r="F56" s="88">
        <v>44927</v>
      </c>
      <c r="G56" s="88">
        <v>45291</v>
      </c>
      <c r="H56" s="91" t="s">
        <v>15</v>
      </c>
      <c r="I56" s="89">
        <v>1761.69</v>
      </c>
      <c r="J56" s="89">
        <v>1761.69</v>
      </c>
      <c r="K56" s="63">
        <f t="shared" ref="K56:K58" si="3">J56*100/I56</f>
        <v>100</v>
      </c>
      <c r="L56" s="95" t="s">
        <v>142</v>
      </c>
      <c r="M56" s="17" t="s">
        <v>101</v>
      </c>
    </row>
    <row r="57" spans="1:13" ht="59.25" customHeight="1" x14ac:dyDescent="0.25">
      <c r="A57" s="96" t="s">
        <v>106</v>
      </c>
      <c r="B57" s="95" t="s">
        <v>110</v>
      </c>
      <c r="C57" s="59" t="s">
        <v>122</v>
      </c>
      <c r="D57" s="88">
        <v>44927</v>
      </c>
      <c r="E57" s="88">
        <v>45291</v>
      </c>
      <c r="F57" s="88">
        <v>44927</v>
      </c>
      <c r="G57" s="88">
        <v>45291</v>
      </c>
      <c r="H57" s="91" t="s">
        <v>15</v>
      </c>
      <c r="I57" s="89">
        <v>3687.15</v>
      </c>
      <c r="J57" s="89">
        <v>3687.15</v>
      </c>
      <c r="K57" s="63">
        <f t="shared" si="3"/>
        <v>100</v>
      </c>
      <c r="L57" s="95" t="s">
        <v>190</v>
      </c>
      <c r="M57" s="17" t="s">
        <v>101</v>
      </c>
    </row>
    <row r="58" spans="1:13" ht="288.75" customHeight="1" x14ac:dyDescent="0.25">
      <c r="A58" s="22" t="s">
        <v>107</v>
      </c>
      <c r="B58" s="53" t="s">
        <v>77</v>
      </c>
      <c r="C58" s="22" t="s">
        <v>172</v>
      </c>
      <c r="D58" s="25">
        <v>44927</v>
      </c>
      <c r="E58" s="25">
        <v>45291</v>
      </c>
      <c r="F58" s="25">
        <v>44927</v>
      </c>
      <c r="G58" s="25">
        <v>45291</v>
      </c>
      <c r="H58" s="22" t="s">
        <v>15</v>
      </c>
      <c r="I58" s="52">
        <v>0.1</v>
      </c>
      <c r="J58" s="52">
        <v>0.06</v>
      </c>
      <c r="K58" s="49">
        <f t="shared" si="3"/>
        <v>60</v>
      </c>
      <c r="L58" s="50" t="s">
        <v>143</v>
      </c>
      <c r="M58" s="17" t="s">
        <v>101</v>
      </c>
    </row>
    <row r="59" spans="1:13" x14ac:dyDescent="0.25">
      <c r="A59" s="2" t="s">
        <v>174</v>
      </c>
      <c r="B59" s="2"/>
      <c r="C59" s="2"/>
    </row>
    <row r="60" spans="1:13" x14ac:dyDescent="0.25">
      <c r="A60" s="2"/>
      <c r="B60" s="2" t="s">
        <v>175</v>
      </c>
      <c r="C60" s="2"/>
    </row>
  </sheetData>
  <sheetProtection selectLockedCells="1" selectUnlockedCells="1"/>
  <autoFilter xmlns:x14="http://schemas.microsoft.com/office/spreadsheetml/2009/9/main" ref="A5:M58" xr:uid="{00000000-0001-0000-0000-000000000000}">
    <filterColumn colId="2">
      <filters>
        <mc:AlternateContent xmlns:mc="http://schemas.openxmlformats.org/markup-compatibility/2006">
          <mc:Choice Requires="x14">
            <x14:filter val=".А. Малофеев заместитель министра информационных технологий и связи Кировской области _x000a_Е.Э. Видякина министр здравоохранения Кировской области                                                О.Н. Рысева министр образования  Кировской области А.А. Комаров руководитель администрации Губернатора и Правительства Кировской области,  Р.Е. Шалаевский _x000a_начальник отдела развития инфраструктуры и связи министерства информационных технологий и связи Кировской области, Д.С. Иконников министр  внутренней политики Кировской области  главы муниципальных образований Кировской области (по согласованию)_x000a_"/>
            <x14:filter val="Д.А. Малофеев _x000a_заместитель министра информационных технологий и связи  Кировской области _x000a_Р.Е. Шалаевский_x000a_ начальник отдела развития инфраструктуры и связи министерства информационных технологий и связи Кировской области  _x000a_Д.С. Иконников_x000a_ министр  внутренней политики Кировской области _x000a_ главы муниципальных образований Кировской области (по согласованию)_x000a_"/>
            <x14:filter val="Д.А. Малофеев заместитель  министра  информационных технологий и связи Кировской области _x000a_Р.Е. Шалаевский_x000a_ начальник отдела развития инфраструктуры и связи министерства информационных технологий и связи Кировской области, начальник отдела  _x000a_Д.А. Карпов_x000a_директор КОГБУ «ЦСРИРиСУ»"/>
            <x14:filter val="Д.А. Малофеев заместитель  министра  информационных технологий и связи Кировской области Р.Е. Шалаевский начальник отдела развития инфраструктуры и связи министерства информационных технологий и связи Кировской области, начальник отдела  _x000a_Д.А. Карпов_x000a_директор КОГБУ «ЦСРИРиСУ»"/>
            <x14:filter val="Д.А. Малофеев заместитель министра информационных технологий и связи Кировской области, Р.Е. Шалаевский начальник отдела развития инфраструктуры и связи министерства информационных технологий и связи Кировской области"/>
          </mc:Choice>
          <mc:Fallback>
            <filter val="Д.А. Малофеев заместитель министра информационных технологий и связи Кировской области, Р.Е. Шалаевский начальник отдела развития инфраструктуры и связи министерства информационных технологий и связи Кировской области"/>
          </mc:Fallback>
        </mc:AlternateContent>
      </filters>
    </filterColumn>
    <filterColumn colId="3" showButton="0"/>
    <filterColumn colId="5" showButton="0"/>
  </autoFilter>
  <mergeCells count="39">
    <mergeCell ref="F26:F28"/>
    <mergeCell ref="G26:G28"/>
    <mergeCell ref="E26:E28"/>
    <mergeCell ref="D26:D28"/>
    <mergeCell ref="M5:M6"/>
    <mergeCell ref="M26:M28"/>
    <mergeCell ref="M7:M9"/>
    <mergeCell ref="L26:L28"/>
    <mergeCell ref="D7:D9"/>
    <mergeCell ref="E7:E9"/>
    <mergeCell ref="F7:F9"/>
    <mergeCell ref="G7:G9"/>
    <mergeCell ref="L7:L9"/>
    <mergeCell ref="B29:B31"/>
    <mergeCell ref="A29:A31"/>
    <mergeCell ref="C29:C31"/>
    <mergeCell ref="A26:A28"/>
    <mergeCell ref="B26:B28"/>
    <mergeCell ref="C26:C28"/>
    <mergeCell ref="A7:A9"/>
    <mergeCell ref="B7:B9"/>
    <mergeCell ref="C7:C9"/>
    <mergeCell ref="A2:L3"/>
    <mergeCell ref="A5:A6"/>
    <mergeCell ref="B5:B6"/>
    <mergeCell ref="C5:C6"/>
    <mergeCell ref="D5:E5"/>
    <mergeCell ref="F5:G5"/>
    <mergeCell ref="H5:H6"/>
    <mergeCell ref="I5:I6"/>
    <mergeCell ref="J5:J6"/>
    <mergeCell ref="K5:K6"/>
    <mergeCell ref="L5:L6"/>
    <mergeCell ref="M29:M31"/>
    <mergeCell ref="D29:D31"/>
    <mergeCell ref="E29:E31"/>
    <mergeCell ref="F29:F31"/>
    <mergeCell ref="G29:G31"/>
    <mergeCell ref="L29:L31"/>
  </mergeCells>
  <pageMargins left="0.98425196850393704" right="0.19685039370078741" top="0.78740157480314965" bottom="0.47244094488188981" header="0.31496062992125984" footer="0.51181102362204722"/>
  <pageSetup paperSize="9" scale="47" firstPageNumber="0" fitToHeight="12" orientation="landscape" r:id="rId1"/>
  <headerFooter alignWithMargins="0">
    <oddHeader xml:space="preserve">&amp;C&amp;P+0 </oddHeader>
  </headerFooter>
  <rowBreaks count="9" manualBreakCount="9">
    <brk id="18" max="12" man="1"/>
    <brk id="21" max="12" man="1"/>
    <brk id="23" max="12" man="1"/>
    <brk id="25" max="12" man="1"/>
    <brk id="31" max="12" man="1"/>
    <brk id="34" max="12" man="1"/>
    <brk id="37" max="12" man="1"/>
    <brk id="41" max="12" man="1"/>
    <brk id="49"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view="pageBreakPreview" zoomScale="55" zoomScaleSheetLayoutView="55" workbookViewId="0"/>
  </sheetViews>
  <sheetFormatPr defaultColWidth="9" defaultRowHeight="15" x14ac:dyDescent="0.25"/>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BreakPreview" zoomScale="55" zoomScaleSheetLayoutView="55" workbookViewId="0"/>
  </sheetViews>
  <sheetFormatPr defaultColWidth="9" defaultRowHeight="15" x14ac:dyDescent="0.25"/>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Лист2</vt:lpstr>
      <vt:lpstr>Лист3</vt:lpstr>
      <vt:lpstr>Лист1!Заголовки_для_печати</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Поздеева Елена Нодариевна</dc:creator>
  <cp:lastModifiedBy>Вера Н. Федерякина</cp:lastModifiedBy>
  <cp:lastPrinted>2024-04-18T07:19:16Z</cp:lastPrinted>
  <dcterms:created xsi:type="dcterms:W3CDTF">2020-10-07T07:35:20Z</dcterms:created>
  <dcterms:modified xsi:type="dcterms:W3CDTF">2024-04-18T07:36:13Z</dcterms:modified>
</cp:coreProperties>
</file>